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'Лист3'!$A$1:$U$196</definedName>
  </definedNames>
  <calcPr fullCalcOnLoad="1" refMode="R1C1"/>
</workbook>
</file>

<file path=xl/sharedStrings.xml><?xml version="1.0" encoding="utf-8"?>
<sst xmlns="http://schemas.openxmlformats.org/spreadsheetml/2006/main" count="468" uniqueCount="336">
  <si>
    <t>Утверждаю</t>
  </si>
  <si>
    <t>Директор  ____________/А.Н.Волохин/</t>
  </si>
  <si>
    <t>УЧЕБНЫЙ ПЛАН</t>
  </si>
  <si>
    <t>Квалификация: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</si>
  <si>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</si>
  <si>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</si>
  <si>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</si>
  <si>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</si>
  <si>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</si>
  <si>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</si>
  <si>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</si>
  <si>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</si>
  <si>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</si>
  <si>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</si>
  <si>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</si>
  <si>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</si>
  <si>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</si>
  <si>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</si>
  <si>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</si>
  <si>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</si>
  <si>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</si>
  <si>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</si>
  <si>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</si>
  <si>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</si>
  <si>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</si>
  <si>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</si>
  <si>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</si>
  <si>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</si>
  <si>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</si>
  <si>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</si>
  <si>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</si>
  <si>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</si>
  <si>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</si>
  <si>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</si>
  <si>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</si>
  <si>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</si>
  <si>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</si>
  <si>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</si>
  <si>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</si>
  <si>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</si>
  <si>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</si>
  <si>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</si>
  <si>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</si>
  <si>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</si>
  <si>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</si>
  <si>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</si>
  <si>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</si>
  <si>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</si>
  <si>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</si>
  <si>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</si>
  <si>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</si>
  <si>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</si>
  <si>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</si>
  <si>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</si>
  <si>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</si>
  <si>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</si>
  <si>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</si>
  <si>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</si>
  <si>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</si>
  <si>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</si>
  <si>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</si>
  <si>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</si>
  <si>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</si>
  <si>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</si>
  <si>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</si>
  <si>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</si>
  <si>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</si>
  <si>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</si>
  <si>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</si>
  <si>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</si>
  <si>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</si>
  <si>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</si>
  <si>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</si>
  <si>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</si>
  <si>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</si>
  <si>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</si>
  <si>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</si>
  <si>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</si>
  <si>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</si>
  <si>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</si>
  <si>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</si>
  <si>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</si>
  <si>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</si>
  <si>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</si>
  <si>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</si>
  <si>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</si>
  <si>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</si>
  <si>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</si>
  <si>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</si>
  <si>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</si>
  <si>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</si>
  <si>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</si>
  <si>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</si>
  <si>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</si>
  <si>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Иностранный язык</t>
  </si>
  <si>
    <t>История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</si>
  <si>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</si>
  <si>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</si>
  <si>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</si>
  <si>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</si>
  <si>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</si>
  <si>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</si>
  <si>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>Охрана труда</t>
  </si>
  <si>
    <t>Материаловедение</t>
  </si>
  <si>
    <t xml:space="preserve">Техническое обслуживание и ремонт автотранспорта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</si>
  <si>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</si>
  <si>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</si>
  <si>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</si>
  <si>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</si>
  <si>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</si>
  <si>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</si>
  <si>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>Г(И)А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</si>
  <si>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</si>
  <si>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</si>
  <si>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</si>
  <si>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</si>
  <si>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</si>
  <si>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. -\-\-\З</t>
  </si>
  <si>
    <t>ПрО=ЛПЗ+(УП=ПП)/УНобяз+(УП+ПП)*100 = (328+147)+(216+468)/(678+279)+(216+468)*100 = 475+684/957+684*100 = 1159/1641*100 = 70,6%</t>
  </si>
  <si>
    <t>IV курс</t>
  </si>
  <si>
    <t>7 сем.</t>
  </si>
  <si>
    <t>8 сем.</t>
  </si>
  <si>
    <t>Наименование циклов, дисциплин, профессиональных модулей, междисциплинарных курсов, практик</t>
  </si>
  <si>
    <t>Максимальная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</si>
  <si>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</si>
  <si>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</si>
  <si>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</si>
  <si>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</si>
  <si>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</si>
  <si>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</si>
  <si>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</si>
  <si>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</si>
  <si>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</si>
  <si>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</si>
  <si>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</si>
  <si>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</si>
  <si>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</si>
  <si>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</si>
  <si>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</si>
  <si>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</si>
  <si>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</si>
  <si>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</si>
  <si>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</si>
  <si>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</si>
  <si>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</si>
  <si>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</si>
  <si>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</si>
  <si>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</si>
  <si>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</si>
  <si>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</si>
  <si>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</si>
  <si>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</si>
  <si>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</si>
  <si>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</si>
  <si>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Основы агрономии</t>
  </si>
  <si>
    <t>Основы зоотехнии</t>
  </si>
  <si>
    <t>Основы механизации,электрификации и автоматизации сельскохозяйственного производства</t>
  </si>
  <si>
    <t>Инженерная графика</t>
  </si>
  <si>
    <t>Техническая механика</t>
  </si>
  <si>
    <t>Основы аналитической химии</t>
  </si>
  <si>
    <t>Микробиология,санитария и гигиена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</si>
  <si>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</si>
  <si>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</si>
  <si>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</si>
  <si>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Производство и первичная обработка продукции растениеводства</t>
  </si>
  <si>
    <t>Технологии производства продукции растениеводства</t>
  </si>
  <si>
    <t>Учебная практика</t>
  </si>
  <si>
    <t>Производственная практика (по профилю специальности)</t>
  </si>
  <si>
    <t>Технологические машины в сельском хозяйстве</t>
  </si>
  <si>
    <t>Селекция и семеноводство сельскохозяйственных культур</t>
  </si>
  <si>
    <t>Сельскохозяйственная энтомология</t>
  </si>
  <si>
    <t>Защита растений</t>
  </si>
  <si>
    <t>Земледелие с основами мелиорации</t>
  </si>
  <si>
    <t>Агрохимия</t>
  </si>
  <si>
    <t>Производство продукции растениеводства</t>
  </si>
  <si>
    <t>Производство и первичная обработка продукции животноводства</t>
  </si>
  <si>
    <t>МДК.01.01.</t>
  </si>
  <si>
    <t>МДК.02.01.</t>
  </si>
  <si>
    <t>Технологии производства продукции животноводства</t>
  </si>
  <si>
    <t>Технология продуктов животноводства</t>
  </si>
  <si>
    <t>МДК.02.02.</t>
  </si>
  <si>
    <t>Кормопроизводство</t>
  </si>
  <si>
    <t>Производство кормов</t>
  </si>
  <si>
    <t>Основы ветеринарии</t>
  </si>
  <si>
    <t>Технология первичной переработки продукции животноводства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</si>
  <si>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</si>
  <si>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</si>
  <si>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</si>
  <si>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</si>
  <si>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</si>
  <si>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</si>
  <si>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</si>
  <si>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</si>
  <si>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</si>
  <si>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</si>
  <si>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</si>
  <si>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Хранение, транспортировка и реализация сельскохозяйственной продукции</t>
  </si>
  <si>
    <t>МДК.03.01.</t>
  </si>
  <si>
    <t>МДК.03.02.</t>
  </si>
  <si>
    <t>Технологии хранения, транспортировки и реализации сельскохозяйственной продукции</t>
  </si>
  <si>
    <t>Сооружения и оборудование по хранению, и переработке сельскохозяйственной продукции</t>
  </si>
  <si>
    <t>Технология хранения, переработки и стандартизация продукции животноводства</t>
  </si>
  <si>
    <t>Раздел 3.2.</t>
  </si>
  <si>
    <t>Раздел 3.1.</t>
  </si>
  <si>
    <t xml:space="preserve">Раздел 3.2.1.  </t>
  </si>
  <si>
    <t xml:space="preserve">Раздел 3.2.2.   </t>
  </si>
  <si>
    <t>Сооружения и оборудование по хранению сельскохозяйственной продукции</t>
  </si>
  <si>
    <t>Технохимический контроль сельскохозяйственного сырья и продуктов переработки</t>
  </si>
  <si>
    <t>ПМ.04</t>
  </si>
  <si>
    <t>Управление работами по производству и переработке продукции растениеводства и животноводства</t>
  </si>
  <si>
    <t>МДК.04.01.</t>
  </si>
  <si>
    <t>Управление структурным подразделением организации</t>
  </si>
  <si>
    <t>Раздел 4.1.</t>
  </si>
  <si>
    <t>Раздел 4.2.</t>
  </si>
  <si>
    <t>УП. 02</t>
  </si>
  <si>
    <t>УП. 04</t>
  </si>
  <si>
    <t>ПП.04</t>
  </si>
  <si>
    <t>. -\-\-\-\-\-\-\Э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</si>
  <si>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</si>
  <si>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</si>
  <si>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</si>
  <si>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</si>
  <si>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</si>
  <si>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</si>
  <si>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</si>
  <si>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</si>
  <si>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</si>
  <si>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</si>
  <si>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Хранение и переработка сельскохозяйственной продукции с основами стандартизации и сертификации</t>
  </si>
  <si>
    <t>Организация переработки сельскохозяйственной продукции</t>
  </si>
  <si>
    <t>Организация и управление сельскохозяйственным производством</t>
  </si>
  <si>
    <t>УП. 05</t>
  </si>
  <si>
    <t>ПП. 05</t>
  </si>
  <si>
    <t>Основы законодательства в сфере дорожного движения</t>
  </si>
  <si>
    <t>Основы безопастности управления транспортным средством</t>
  </si>
  <si>
    <t>Первая помощь</t>
  </si>
  <si>
    <t>Теоретическая подготовка трактористов - машинистов сельскохозяйственного производства</t>
  </si>
  <si>
    <t>Устройство тракторов</t>
  </si>
  <si>
    <t xml:space="preserve">Техническое обслуживание и ремонт тракторов </t>
  </si>
  <si>
    <t>6 нед.</t>
  </si>
  <si>
    <t>экзаменов</t>
  </si>
  <si>
    <t>диф. зачетов</t>
  </si>
  <si>
    <t>. 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</si>
  <si>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</si>
  <si>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</si>
  <si>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</si>
  <si>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</si>
  <si>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</si>
  <si>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</si>
  <si>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</si>
  <si>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</si>
  <si>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</si>
  <si>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</si>
  <si>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Мастерские: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</si>
  <si>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</si>
  <si>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</si>
  <si>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</si>
  <si>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</si>
  <si>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</si>
  <si>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Инженерной графики</t>
  </si>
  <si>
    <t>Материаловедения</t>
  </si>
  <si>
    <t>Агрономии</t>
  </si>
  <si>
    <t>Зоотехнии</t>
  </si>
  <si>
    <t>Товароведения сельскохозяйственной продукции</t>
  </si>
  <si>
    <t>Экологических основ природопользования</t>
  </si>
  <si>
    <t>Безопасности жизнедеятельности и охраны труда</t>
  </si>
  <si>
    <t>Технической механики</t>
  </si>
  <si>
    <t>Механизации, электрификации и автоматизации сельскохозяйственных работ</t>
  </si>
  <si>
    <t>Микробиологии, санитарии и гигиены</t>
  </si>
  <si>
    <t>Метрологии, стандартизации и оценки качества</t>
  </si>
  <si>
    <t>Технологий производства продукции растениеводства</t>
  </si>
  <si>
    <t>Технологий производства продукции животноводства</t>
  </si>
  <si>
    <t>Кормопроизводства</t>
  </si>
  <si>
    <t>Технологий хранения и переработки сельскохозяйственной продукции</t>
  </si>
  <si>
    <t>Учебно - производственные</t>
  </si>
  <si>
    <t>Полигоны:</t>
  </si>
  <si>
    <t>Учебно - производственное хозяйство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</si>
  <si>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</si>
  <si>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</si>
  <si>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</si>
  <si>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</si>
  <si>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</si>
  <si>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оо/х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</si>
  <si>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</si>
  <si>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</si>
  <si>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</si>
  <si>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</si>
  <si>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</si>
  <si>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</si>
  <si>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</si>
  <si>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</si>
  <si>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</si>
  <si>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</si>
  <si>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</si>
  <si>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</si>
  <si>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</si>
  <si>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</si>
  <si>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</si>
  <si>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</si>
  <si>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6. ПЕРЕЧЕНЬ  ЛАБОРАТОРИЙ, КАБИНЕТОВ И МАСТЕРСКИХ</t>
  </si>
  <si>
    <t>Стрелковый тир (место для стрельбы)</t>
  </si>
  <si>
    <t>*</t>
  </si>
  <si>
    <t>**</t>
  </si>
  <si>
    <t xml:space="preserve">* - Э по ОП.04 "Инженерная графика" совместно с ОП.05 "Техническая механика"                                                                                                                                                                      ** - Э по МДК 03.01  "Технологии хранения, транспортировки и реализации сельскохозяйственной продукции" проводится  комплексно совместно с МДК 03.02 "Сооружения и оборудование по хранению, и переработке сельскохозяйственной продукции"                                                                                                                                                                                                                                            </t>
  </si>
  <si>
    <t>Преддипломная практика, нед</t>
  </si>
  <si>
    <t>/::</t>
  </si>
  <si>
    <t>35.02.06"Технология производства и переработки сельскохозяйственной продукции"</t>
  </si>
  <si>
    <t>Выполнение работ по рабочей профессии «Тракторист – машинист сельскохозяйственного производства»</t>
  </si>
  <si>
    <t>Безопасность жизнедеятельности</t>
  </si>
  <si>
    <t>«_____»____________ 2015 г.</t>
  </si>
  <si>
    <t>. -\-\-\-\ДЗ</t>
  </si>
  <si>
    <t>.-\-\-\-\-\Э</t>
  </si>
  <si>
    <t>Заочная</t>
  </si>
  <si>
    <t>на базе среднего (полного) общего образования</t>
  </si>
  <si>
    <t>Домашних контрольных работ,шт.</t>
  </si>
  <si>
    <t>.ДЗ</t>
  </si>
  <si>
    <t>. -\з\з\з\ДЗ</t>
  </si>
  <si>
    <t>. -\З</t>
  </si>
  <si>
    <t>. -\-\-\-\З</t>
  </si>
  <si>
    <t>.Э</t>
  </si>
  <si>
    <t>. -\Э</t>
  </si>
  <si>
    <t>.-\-\-\ДЗ</t>
  </si>
  <si>
    <t>.-\Э</t>
  </si>
  <si>
    <t>. -\ДЗ</t>
  </si>
  <si>
    <t>.-\-\Э</t>
  </si>
  <si>
    <r>
      <rPr>
        <sz val="14"/>
        <rFont val="Times New Roman"/>
        <family val="1"/>
      </rPr>
      <t xml:space="preserve">Технолог </t>
    </r>
    <r>
      <rPr>
        <sz val="10"/>
        <rFont val="Arial"/>
        <family val="0"/>
      </rPr>
      <t xml:space="preserve">                          </t>
    </r>
  </si>
  <si>
    <t xml:space="preserve">                    </t>
  </si>
  <si>
    <t>Директор     ГАПОУ "ТПТ"</t>
  </si>
  <si>
    <t xml:space="preserve"> ____________/А.Н.Волохин/</t>
  </si>
  <si>
    <t xml:space="preserve">3. План учебного процесса специальности   35.02.06 "Технология производства и переработки сельскохозяйственной продукции"  ГАПОУ "ТПТ" </t>
  </si>
  <si>
    <t>.-\-\-\-\Э</t>
  </si>
  <si>
    <t>. -\-\-\-\ДЗ\ДЗ</t>
  </si>
  <si>
    <t>.-\-\-\-\-\-\-\Э</t>
  </si>
  <si>
    <t>.-\ДЗ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</si>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</sst>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18" fillId="0" borderId="14" xfId="0" applyFont="1" applyBorder="1" applyAlignment="1">
      <alignment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5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29" xfId="0" applyFont="1" applyFill="1" applyBorder="1" applyAlignment="1">
      <alignment horizontal="center" vertical="top" wrapText="1"/>
    </xf>
    <xf numFmtId="0" fontId="16" fillId="35" borderId="30" xfId="0" applyFont="1" applyFill="1" applyBorder="1" applyAlignment="1">
      <alignment horizontal="center" vertical="top" wrapText="1"/>
    </xf>
    <xf numFmtId="0" fontId="16" fillId="35" borderId="28" xfId="0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left" vertical="center" wrapText="1"/>
    </xf>
    <xf numFmtId="0" fontId="18" fillId="35" borderId="28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horizontal="center" vertical="top" wrapText="1"/>
    </xf>
    <xf numFmtId="0" fontId="23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16" fontId="16" fillId="36" borderId="31" xfId="0" applyNumberFormat="1" applyFont="1" applyFill="1" applyBorder="1" applyAlignment="1">
      <alignment horizontal="center" vertical="top" wrapText="1"/>
    </xf>
    <xf numFmtId="16" fontId="16" fillId="36" borderId="30" xfId="0" applyNumberFormat="1" applyFont="1" applyFill="1" applyBorder="1" applyAlignment="1">
      <alignment horizontal="center" vertical="top" wrapText="1"/>
    </xf>
    <xf numFmtId="16" fontId="16" fillId="36" borderId="29" xfId="0" applyNumberFormat="1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31" fillId="36" borderId="31" xfId="0" applyNumberFormat="1" applyFont="1" applyFill="1" applyBorder="1" applyAlignment="1">
      <alignment horizontal="center" vertical="center" wrapText="1"/>
    </xf>
    <xf numFmtId="16" fontId="10" fillId="36" borderId="30" xfId="0" applyNumberFormat="1" applyFont="1" applyFill="1" applyBorder="1" applyAlignment="1">
      <alignment horizontal="center" vertical="center" wrapText="1"/>
    </xf>
    <xf numFmtId="16" fontId="10" fillId="36" borderId="29" xfId="0" applyNumberFormat="1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30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16" fontId="26" fillId="0" borderId="31" xfId="0" applyNumberFormat="1" applyFont="1" applyBorder="1" applyAlignment="1">
      <alignment horizontal="center" vertical="center" wrapText="1"/>
    </xf>
    <xf numFmtId="16" fontId="26" fillId="0" borderId="30" xfId="0" applyNumberFormat="1" applyFont="1" applyBorder="1" applyAlignment="1">
      <alignment horizontal="center" vertical="center" wrapText="1"/>
    </xf>
    <xf numFmtId="16" fontId="26" fillId="0" borderId="29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" fontId="26" fillId="0" borderId="31" xfId="0" applyNumberFormat="1" applyFont="1" applyBorder="1" applyAlignment="1">
      <alignment horizontal="center" vertical="top" wrapText="1"/>
    </xf>
    <xf numFmtId="16" fontId="26" fillId="0" borderId="30" xfId="0" applyNumberFormat="1" applyFont="1" applyBorder="1" applyAlignment="1">
      <alignment horizontal="center" vertical="top" wrapText="1"/>
    </xf>
    <xf numFmtId="16" fontId="26" fillId="0" borderId="29" xfId="0" applyNumberFormat="1" applyFont="1" applyBorder="1" applyAlignment="1">
      <alignment horizontal="center" vertical="top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Normal="75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327</v>
      </c>
    </row>
    <row r="4" spans="1:15" ht="18.75">
      <c r="A4" s="3"/>
      <c r="D4" s="170" t="s">
        <v>326</v>
      </c>
      <c r="E4" s="170"/>
      <c r="F4" s="170"/>
      <c r="G4" s="170"/>
      <c r="H4" s="170"/>
      <c r="I4" s="217" t="s">
        <v>328</v>
      </c>
      <c r="J4" s="217"/>
      <c r="K4" s="217"/>
      <c r="L4" s="217"/>
      <c r="M4" s="217"/>
      <c r="N4" s="217"/>
      <c r="O4" s="217"/>
    </row>
    <row r="5" spans="1:15" ht="18.75">
      <c r="A5" s="1"/>
      <c r="E5" s="35"/>
      <c r="F5" s="35"/>
      <c r="G5" s="35"/>
      <c r="H5" s="35"/>
      <c r="I5" s="217" t="s">
        <v>309</v>
      </c>
      <c r="J5" s="217"/>
      <c r="K5" s="217"/>
      <c r="L5" s="217"/>
      <c r="M5" s="217"/>
      <c r="N5" s="217"/>
      <c r="O5" s="217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289</v>
      </c>
      <c r="M6" s="35"/>
      <c r="N6" s="35"/>
      <c r="O6" s="30"/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298</v>
      </c>
      <c r="F10" s="29"/>
      <c r="G10" s="29"/>
    </row>
    <row r="11" spans="1:7" ht="19.5">
      <c r="A11" s="7"/>
      <c r="C11" s="29"/>
      <c r="D11" s="29"/>
      <c r="E11" s="33" t="s">
        <v>291</v>
      </c>
      <c r="F11" s="29"/>
      <c r="G11" s="29"/>
    </row>
    <row r="12" spans="1:7" ht="18.75">
      <c r="A12" s="3"/>
      <c r="C12" s="29"/>
      <c r="D12" s="29"/>
      <c r="E12" s="31" t="s">
        <v>290</v>
      </c>
      <c r="F12" s="29"/>
      <c r="G12" s="29"/>
    </row>
    <row r="13" spans="1:7" ht="18.75">
      <c r="A13" s="1"/>
      <c r="C13" s="29"/>
      <c r="D13" s="29"/>
      <c r="E13" s="34" t="s">
        <v>306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216" t="s">
        <v>325</v>
      </c>
      <c r="F19" s="28"/>
      <c r="G19" s="31"/>
      <c r="H19" s="31"/>
      <c r="I19" s="31"/>
      <c r="J19" s="31" t="s">
        <v>101</v>
      </c>
      <c r="K19" s="35"/>
      <c r="W19" s="37"/>
    </row>
    <row r="20" spans="7:11" ht="18.75">
      <c r="G20" s="35"/>
      <c r="H20" s="35"/>
      <c r="I20" s="35"/>
      <c r="J20" s="30" t="s">
        <v>312</v>
      </c>
      <c r="K20" s="35"/>
    </row>
    <row r="21" spans="7:11" ht="18.75">
      <c r="G21" s="35"/>
      <c r="H21" s="35"/>
      <c r="I21" s="35"/>
      <c r="J21" s="30" t="s">
        <v>288</v>
      </c>
      <c r="K21" s="35"/>
    </row>
    <row r="22" spans="7:11" ht="18.75">
      <c r="G22" s="35"/>
      <c r="H22" s="35"/>
      <c r="I22" s="35"/>
      <c r="J22" s="30" t="s">
        <v>313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J1">
      <selection activeCell="BS12" sqref="BS12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248" t="s">
        <v>70</v>
      </c>
      <c r="B2" s="242" t="s">
        <v>67</v>
      </c>
      <c r="C2" s="243"/>
      <c r="D2" s="243"/>
      <c r="E2" s="243"/>
      <c r="F2" s="244"/>
      <c r="G2" s="242" t="s">
        <v>68</v>
      </c>
      <c r="H2" s="243"/>
      <c r="I2" s="243"/>
      <c r="J2" s="244"/>
      <c r="K2" s="242" t="s">
        <v>69</v>
      </c>
      <c r="L2" s="243"/>
      <c r="M2" s="243"/>
      <c r="N2" s="243"/>
      <c r="O2" s="244"/>
      <c r="P2" s="242" t="s">
        <v>71</v>
      </c>
      <c r="Q2" s="243"/>
      <c r="R2" s="243"/>
      <c r="S2" s="244"/>
      <c r="T2" s="242" t="s">
        <v>72</v>
      </c>
      <c r="U2" s="243"/>
      <c r="V2" s="243"/>
      <c r="W2" s="244"/>
      <c r="X2" s="242" t="s">
        <v>73</v>
      </c>
      <c r="Y2" s="243"/>
      <c r="Z2" s="243"/>
      <c r="AA2" s="243"/>
      <c r="AB2" s="244"/>
      <c r="AC2" s="259" t="s">
        <v>74</v>
      </c>
      <c r="AD2" s="260"/>
      <c r="AE2" s="260"/>
      <c r="AF2" s="261"/>
      <c r="AG2" s="259" t="s">
        <v>75</v>
      </c>
      <c r="AH2" s="260"/>
      <c r="AI2" s="260"/>
      <c r="AJ2" s="261"/>
      <c r="AK2" s="230" t="s">
        <v>76</v>
      </c>
      <c r="AL2" s="231"/>
      <c r="AM2" s="231"/>
      <c r="AN2" s="231"/>
      <c r="AO2" s="232"/>
      <c r="AP2" s="230" t="s">
        <v>77</v>
      </c>
      <c r="AQ2" s="231"/>
      <c r="AR2" s="231"/>
      <c r="AS2" s="232"/>
      <c r="AT2" s="230" t="s">
        <v>78</v>
      </c>
      <c r="AU2" s="231"/>
      <c r="AV2" s="231"/>
      <c r="AW2" s="232"/>
      <c r="AX2" s="236" t="s">
        <v>79</v>
      </c>
      <c r="AY2" s="237"/>
      <c r="AZ2" s="237"/>
      <c r="BA2" s="237"/>
      <c r="BB2" s="238"/>
      <c r="BC2" s="256" t="s">
        <v>4</v>
      </c>
      <c r="BD2" s="221" t="s">
        <v>50</v>
      </c>
      <c r="BE2" s="222"/>
      <c r="BF2" s="227" t="s">
        <v>82</v>
      </c>
      <c r="BG2" s="221" t="s">
        <v>81</v>
      </c>
      <c r="BH2" s="251"/>
      <c r="BI2" s="251"/>
      <c r="BJ2" s="222"/>
      <c r="BK2" s="227" t="s">
        <v>304</v>
      </c>
      <c r="BL2" s="227" t="s">
        <v>85</v>
      </c>
      <c r="BM2" s="227" t="s">
        <v>86</v>
      </c>
      <c r="BN2" s="227" t="s">
        <v>87</v>
      </c>
    </row>
    <row r="3" spans="1:66" ht="13.5" thickBot="1">
      <c r="A3" s="249"/>
      <c r="B3" s="245"/>
      <c r="C3" s="246"/>
      <c r="D3" s="246"/>
      <c r="E3" s="246"/>
      <c r="F3" s="247"/>
      <c r="G3" s="245"/>
      <c r="H3" s="246"/>
      <c r="I3" s="246"/>
      <c r="J3" s="247"/>
      <c r="K3" s="245"/>
      <c r="L3" s="246"/>
      <c r="M3" s="246"/>
      <c r="N3" s="246"/>
      <c r="O3" s="247"/>
      <c r="P3" s="245"/>
      <c r="Q3" s="246"/>
      <c r="R3" s="246"/>
      <c r="S3" s="247"/>
      <c r="T3" s="245"/>
      <c r="U3" s="246"/>
      <c r="V3" s="246"/>
      <c r="W3" s="247"/>
      <c r="X3" s="245"/>
      <c r="Y3" s="246"/>
      <c r="Z3" s="246"/>
      <c r="AA3" s="246"/>
      <c r="AB3" s="247"/>
      <c r="AC3" s="262"/>
      <c r="AD3" s="263"/>
      <c r="AE3" s="263"/>
      <c r="AF3" s="264"/>
      <c r="AG3" s="262"/>
      <c r="AH3" s="263"/>
      <c r="AI3" s="263"/>
      <c r="AJ3" s="264"/>
      <c r="AK3" s="233"/>
      <c r="AL3" s="234"/>
      <c r="AM3" s="234"/>
      <c r="AN3" s="234"/>
      <c r="AO3" s="235"/>
      <c r="AP3" s="233"/>
      <c r="AQ3" s="234"/>
      <c r="AR3" s="234"/>
      <c r="AS3" s="235"/>
      <c r="AT3" s="233"/>
      <c r="AU3" s="234"/>
      <c r="AV3" s="234"/>
      <c r="AW3" s="235"/>
      <c r="AX3" s="239"/>
      <c r="AY3" s="240"/>
      <c r="AZ3" s="240"/>
      <c r="BA3" s="240"/>
      <c r="BB3" s="241"/>
      <c r="BC3" s="257"/>
      <c r="BD3" s="223"/>
      <c r="BE3" s="224"/>
      <c r="BF3" s="228"/>
      <c r="BG3" s="223"/>
      <c r="BH3" s="252"/>
      <c r="BI3" s="252"/>
      <c r="BJ3" s="224"/>
      <c r="BK3" s="228"/>
      <c r="BL3" s="228"/>
      <c r="BM3" s="228"/>
      <c r="BN3" s="228"/>
    </row>
    <row r="4" spans="1:66" ht="15" customHeight="1">
      <c r="A4" s="249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57"/>
      <c r="BD4" s="223"/>
      <c r="BE4" s="224"/>
      <c r="BF4" s="228"/>
      <c r="BG4" s="223"/>
      <c r="BH4" s="252"/>
      <c r="BI4" s="252"/>
      <c r="BJ4" s="224"/>
      <c r="BK4" s="228"/>
      <c r="BL4" s="228"/>
      <c r="BM4" s="228"/>
      <c r="BN4" s="228"/>
    </row>
    <row r="5" spans="1:66" ht="13.5" thickBot="1">
      <c r="A5" s="249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57"/>
      <c r="BD5" s="225"/>
      <c r="BE5" s="226"/>
      <c r="BF5" s="228"/>
      <c r="BG5" s="223"/>
      <c r="BH5" s="252"/>
      <c r="BI5" s="252"/>
      <c r="BJ5" s="224"/>
      <c r="BK5" s="228"/>
      <c r="BL5" s="228"/>
      <c r="BM5" s="228"/>
      <c r="BN5" s="228"/>
    </row>
    <row r="6" spans="1:66" ht="12.75" customHeight="1">
      <c r="A6" s="249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57"/>
      <c r="BD6" s="227" t="s">
        <v>5</v>
      </c>
      <c r="BE6" s="227" t="s">
        <v>6</v>
      </c>
      <c r="BF6" s="228"/>
      <c r="BG6" s="227" t="s">
        <v>83</v>
      </c>
      <c r="BH6" s="227" t="s">
        <v>83</v>
      </c>
      <c r="BI6" s="227" t="s">
        <v>84</v>
      </c>
      <c r="BJ6" s="227" t="s">
        <v>84</v>
      </c>
      <c r="BK6" s="228"/>
      <c r="BL6" s="228"/>
      <c r="BM6" s="228"/>
      <c r="BN6" s="228"/>
    </row>
    <row r="7" spans="1:66" ht="12.75">
      <c r="A7" s="249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57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</row>
    <row r="8" spans="1:66" ht="12.75">
      <c r="A8" s="24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57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</row>
    <row r="9" spans="1:66" ht="12.75">
      <c r="A9" s="249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57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</row>
    <row r="10" spans="1:66" ht="12.75">
      <c r="A10" s="24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57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</row>
    <row r="11" spans="1:66" ht="12.75">
      <c r="A11" s="249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57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</row>
    <row r="12" spans="1:66" ht="12.75">
      <c r="A12" s="24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57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</row>
    <row r="13" spans="1:66" ht="12.75">
      <c r="A13" s="24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57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</row>
    <row r="14" spans="1:66" ht="12.75">
      <c r="A14" s="24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57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</row>
    <row r="15" spans="1:66" ht="13.5" thickBot="1">
      <c r="A15" s="24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58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</row>
    <row r="16" spans="1:66" ht="13.5" thickBot="1">
      <c r="A16" s="250"/>
      <c r="B16" s="166">
        <v>1</v>
      </c>
      <c r="C16" s="166">
        <v>2</v>
      </c>
      <c r="D16" s="166">
        <v>3</v>
      </c>
      <c r="E16" s="166">
        <v>4</v>
      </c>
      <c r="F16" s="166">
        <v>5</v>
      </c>
      <c r="G16" s="166">
        <v>6</v>
      </c>
      <c r="H16" s="166">
        <v>7</v>
      </c>
      <c r="I16" s="166">
        <v>8</v>
      </c>
      <c r="J16" s="166">
        <v>9</v>
      </c>
      <c r="K16" s="166">
        <v>10</v>
      </c>
      <c r="L16" s="166">
        <v>11</v>
      </c>
      <c r="M16" s="166">
        <v>12</v>
      </c>
      <c r="N16" s="166">
        <v>13</v>
      </c>
      <c r="O16" s="166">
        <v>14</v>
      </c>
      <c r="P16" s="166">
        <v>15</v>
      </c>
      <c r="Q16" s="166">
        <v>16</v>
      </c>
      <c r="R16" s="166">
        <v>17</v>
      </c>
      <c r="S16" s="166">
        <v>18</v>
      </c>
      <c r="T16" s="166">
        <v>19</v>
      </c>
      <c r="U16" s="166">
        <v>20</v>
      </c>
      <c r="V16" s="166">
        <v>21</v>
      </c>
      <c r="W16" s="166">
        <v>22</v>
      </c>
      <c r="X16" s="166">
        <v>23</v>
      </c>
      <c r="Y16" s="166">
        <v>24</v>
      </c>
      <c r="Z16" s="166">
        <v>25</v>
      </c>
      <c r="AA16" s="166">
        <v>26</v>
      </c>
      <c r="AB16" s="166">
        <v>27</v>
      </c>
      <c r="AC16" s="166">
        <v>28</v>
      </c>
      <c r="AD16" s="166">
        <v>29</v>
      </c>
      <c r="AE16" s="166">
        <v>30</v>
      </c>
      <c r="AF16" s="166">
        <v>31</v>
      </c>
      <c r="AG16" s="166">
        <v>32</v>
      </c>
      <c r="AH16" s="166">
        <v>33</v>
      </c>
      <c r="AI16" s="166">
        <v>34</v>
      </c>
      <c r="AJ16" s="166">
        <v>35</v>
      </c>
      <c r="AK16" s="166">
        <v>36</v>
      </c>
      <c r="AL16" s="166">
        <v>37</v>
      </c>
      <c r="AM16" s="166">
        <v>38</v>
      </c>
      <c r="AN16" s="166">
        <v>39</v>
      </c>
      <c r="AO16" s="166">
        <v>40</v>
      </c>
      <c r="AP16" s="166">
        <v>41</v>
      </c>
      <c r="AQ16" s="166">
        <v>42</v>
      </c>
      <c r="AR16" s="166">
        <v>43</v>
      </c>
      <c r="AS16" s="166">
        <v>44</v>
      </c>
      <c r="AT16" s="166">
        <v>45</v>
      </c>
      <c r="AU16" s="166">
        <v>46</v>
      </c>
      <c r="AV16" s="166">
        <v>47</v>
      </c>
      <c r="AW16" s="167">
        <v>48</v>
      </c>
      <c r="AX16" s="168">
        <v>49</v>
      </c>
      <c r="AY16" s="169">
        <v>50</v>
      </c>
      <c r="AZ16" s="168">
        <v>51</v>
      </c>
      <c r="BA16" s="166">
        <v>52</v>
      </c>
      <c r="BB16" s="166"/>
      <c r="BC16" s="162"/>
      <c r="BD16" s="158"/>
      <c r="BE16" s="158"/>
      <c r="BF16" s="163"/>
      <c r="BG16" s="163"/>
      <c r="BH16" s="163"/>
      <c r="BI16" s="158"/>
      <c r="BJ16" s="164"/>
      <c r="BK16" s="178"/>
      <c r="BL16" s="165"/>
      <c r="BM16" s="158"/>
      <c r="BN16" s="163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8</v>
      </c>
      <c r="T17" s="68" t="s">
        <v>8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7</v>
      </c>
      <c r="AR17" s="68" t="s">
        <v>7</v>
      </c>
      <c r="AS17" s="68" t="s">
        <v>8</v>
      </c>
      <c r="AT17" s="68" t="s">
        <v>8</v>
      </c>
      <c r="AU17" s="68" t="s">
        <v>8</v>
      </c>
      <c r="AV17" s="68" t="s">
        <v>8</v>
      </c>
      <c r="AW17" s="68" t="s">
        <v>8</v>
      </c>
      <c r="AX17" s="68" t="s">
        <v>8</v>
      </c>
      <c r="AY17" s="68" t="s">
        <v>8</v>
      </c>
      <c r="AZ17" s="68" t="s">
        <v>8</v>
      </c>
      <c r="BA17" s="68" t="s">
        <v>8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105"/>
      <c r="BJ17" s="101"/>
      <c r="BK17" s="39"/>
      <c r="BL17" s="102"/>
      <c r="BM17" s="103">
        <v>11</v>
      </c>
      <c r="BN17" s="104">
        <f>SUM(BD17,BF17,BH17,BJ17,BL17,BM17,BK17)</f>
        <v>52</v>
      </c>
      <c r="BO17" s="180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19</v>
      </c>
      <c r="R18" s="68" t="s">
        <v>305</v>
      </c>
      <c r="S18" s="68" t="s">
        <v>8</v>
      </c>
      <c r="T18" s="68" t="s">
        <v>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19</v>
      </c>
      <c r="AN18" s="68" t="s">
        <v>25</v>
      </c>
      <c r="AO18" s="68" t="s">
        <v>25</v>
      </c>
      <c r="AP18" s="68" t="s">
        <v>25</v>
      </c>
      <c r="AQ18" s="68" t="s">
        <v>305</v>
      </c>
      <c r="AR18" s="68" t="s">
        <v>7</v>
      </c>
      <c r="AS18" s="68" t="s">
        <v>8</v>
      </c>
      <c r="AT18" s="68" t="s">
        <v>8</v>
      </c>
      <c r="AU18" s="68" t="s">
        <v>8</v>
      </c>
      <c r="AV18" s="68" t="s">
        <v>8</v>
      </c>
      <c r="AW18" s="68" t="s">
        <v>8</v>
      </c>
      <c r="AX18" s="68" t="s">
        <v>8</v>
      </c>
      <c r="AY18" s="68" t="s">
        <v>8</v>
      </c>
      <c r="AZ18" s="68" t="s">
        <v>8</v>
      </c>
      <c r="BA18" s="68" t="s">
        <v>8</v>
      </c>
      <c r="BB18" s="68"/>
      <c r="BC18" s="59">
        <v>2</v>
      </c>
      <c r="BD18" s="40">
        <v>34</v>
      </c>
      <c r="BE18" s="62">
        <v>1224</v>
      </c>
      <c r="BF18" s="181">
        <v>2</v>
      </c>
      <c r="BG18" s="62">
        <v>72</v>
      </c>
      <c r="BH18" s="40">
        <v>2</v>
      </c>
      <c r="BI18" s="61">
        <v>108</v>
      </c>
      <c r="BJ18" s="101">
        <v>3</v>
      </c>
      <c r="BK18" s="39"/>
      <c r="BL18" s="102"/>
      <c r="BM18" s="103">
        <v>11</v>
      </c>
      <c r="BN18" s="104">
        <f>SUM(BD18,BF18,BH18,BJ18,BL18,BM18,BK18)</f>
        <v>52</v>
      </c>
      <c r="BO18" s="180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 t="s">
        <v>19</v>
      </c>
      <c r="N19" s="160" t="s">
        <v>282</v>
      </c>
      <c r="O19" s="68" t="s">
        <v>25</v>
      </c>
      <c r="P19" s="68" t="s">
        <v>25</v>
      </c>
      <c r="Q19" s="68" t="s">
        <v>25</v>
      </c>
      <c r="R19" s="68" t="s">
        <v>305</v>
      </c>
      <c r="S19" s="68" t="s">
        <v>8</v>
      </c>
      <c r="T19" s="68" t="s">
        <v>8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59"/>
      <c r="AK19" s="68" t="s">
        <v>19</v>
      </c>
      <c r="AL19" s="68" t="s">
        <v>19</v>
      </c>
      <c r="AM19" s="160" t="s">
        <v>282</v>
      </c>
      <c r="AN19" s="68" t="s">
        <v>25</v>
      </c>
      <c r="AO19" s="68" t="s">
        <v>25</v>
      </c>
      <c r="AP19" s="68" t="s">
        <v>25</v>
      </c>
      <c r="AQ19" s="68" t="s">
        <v>25</v>
      </c>
      <c r="AR19" s="68" t="s">
        <v>25</v>
      </c>
      <c r="AS19" s="68" t="s">
        <v>305</v>
      </c>
      <c r="AT19" s="68" t="s">
        <v>8</v>
      </c>
      <c r="AU19" s="68" t="s">
        <v>8</v>
      </c>
      <c r="AV19" s="68" t="s">
        <v>8</v>
      </c>
      <c r="AW19" s="68" t="s">
        <v>8</v>
      </c>
      <c r="AX19" s="68" t="s">
        <v>8</v>
      </c>
      <c r="AY19" s="68" t="s">
        <v>8</v>
      </c>
      <c r="AZ19" s="68" t="s">
        <v>8</v>
      </c>
      <c r="BA19" s="68" t="s">
        <v>8</v>
      </c>
      <c r="BB19" s="68"/>
      <c r="BC19" s="59">
        <v>3</v>
      </c>
      <c r="BD19" s="40">
        <v>28</v>
      </c>
      <c r="BE19" s="62">
        <v>1008</v>
      </c>
      <c r="BF19" s="181">
        <v>1</v>
      </c>
      <c r="BG19" s="62">
        <v>144</v>
      </c>
      <c r="BH19" s="40">
        <v>4</v>
      </c>
      <c r="BI19" s="61">
        <v>324</v>
      </c>
      <c r="BJ19" s="101">
        <v>9</v>
      </c>
      <c r="BK19" s="39"/>
      <c r="BL19" s="102"/>
      <c r="BM19" s="103">
        <v>10</v>
      </c>
      <c r="BN19" s="104">
        <f>SUM(BD19,BF19,BH19,BJ19,BL19,BM19,BK19)</f>
        <v>52</v>
      </c>
      <c r="BO19" s="180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 t="s">
        <v>19</v>
      </c>
      <c r="N20" s="68" t="s">
        <v>25</v>
      </c>
      <c r="O20" s="68" t="s">
        <v>25</v>
      </c>
      <c r="P20" s="68" t="s">
        <v>25</v>
      </c>
      <c r="Q20" s="68" t="s">
        <v>25</v>
      </c>
      <c r="R20" s="68" t="s">
        <v>305</v>
      </c>
      <c r="S20" s="68" t="s">
        <v>8</v>
      </c>
      <c r="T20" s="68" t="s">
        <v>8</v>
      </c>
      <c r="U20" s="68"/>
      <c r="V20" s="68"/>
      <c r="W20" s="16"/>
      <c r="X20" s="16"/>
      <c r="Y20" s="16"/>
      <c r="Z20" s="16"/>
      <c r="AA20" s="68"/>
      <c r="AB20" s="68" t="s">
        <v>19</v>
      </c>
      <c r="AC20" s="68" t="s">
        <v>19</v>
      </c>
      <c r="AD20" s="68" t="s">
        <v>25</v>
      </c>
      <c r="AE20" s="68" t="s">
        <v>25</v>
      </c>
      <c r="AF20" s="68" t="s">
        <v>25</v>
      </c>
      <c r="AG20" s="68" t="s">
        <v>25</v>
      </c>
      <c r="AH20" s="161" t="s">
        <v>283</v>
      </c>
      <c r="AI20" s="161" t="s">
        <v>283</v>
      </c>
      <c r="AJ20" s="161" t="s">
        <v>283</v>
      </c>
      <c r="AK20" s="161" t="s">
        <v>283</v>
      </c>
      <c r="AL20" s="68" t="s">
        <v>305</v>
      </c>
      <c r="AM20" s="68" t="s">
        <v>7</v>
      </c>
      <c r="AN20" s="161" t="s">
        <v>287</v>
      </c>
      <c r="AO20" s="161" t="s">
        <v>287</v>
      </c>
      <c r="AP20" s="161" t="s">
        <v>287</v>
      </c>
      <c r="AQ20" s="161" t="s">
        <v>287</v>
      </c>
      <c r="AR20" s="161" t="s">
        <v>285</v>
      </c>
      <c r="AS20" s="161" t="s">
        <v>285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18</v>
      </c>
      <c r="BE20" s="62">
        <v>648</v>
      </c>
      <c r="BF20" s="181">
        <v>2</v>
      </c>
      <c r="BG20" s="62">
        <v>108</v>
      </c>
      <c r="BH20" s="40">
        <v>3</v>
      </c>
      <c r="BI20" s="61">
        <v>288</v>
      </c>
      <c r="BJ20" s="101">
        <v>8</v>
      </c>
      <c r="BK20" s="39">
        <v>4</v>
      </c>
      <c r="BL20" s="102">
        <v>6</v>
      </c>
      <c r="BM20" s="103">
        <v>2</v>
      </c>
      <c r="BN20" s="104">
        <f>SUM(BD20,BF20,BH20,BJ20,BL20,BM20,BK20)</f>
        <v>43</v>
      </c>
      <c r="BO20" s="180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218" t="s">
        <v>9</v>
      </c>
      <c r="AW21" s="219"/>
      <c r="AX21" s="219"/>
      <c r="AY21" s="219"/>
      <c r="AZ21" s="219"/>
      <c r="BA21" s="219"/>
      <c r="BB21" s="219"/>
      <c r="BC21" s="220"/>
      <c r="BD21" s="40">
        <f>SUM(BD17:BD20)</f>
        <v>119</v>
      </c>
      <c r="BE21" s="62">
        <f>SUM(BE17:BE20)</f>
        <v>4284</v>
      </c>
      <c r="BF21" s="62">
        <f aca="true" t="shared" si="0" ref="BF21:BM21">SUM(BF17:BF20)</f>
        <v>7</v>
      </c>
      <c r="BG21" s="62">
        <f t="shared" si="0"/>
        <v>324</v>
      </c>
      <c r="BH21" s="62">
        <f t="shared" si="0"/>
        <v>9</v>
      </c>
      <c r="BI21" s="62">
        <f t="shared" si="0"/>
        <v>720</v>
      </c>
      <c r="BJ21" s="177">
        <f t="shared" si="0"/>
        <v>20</v>
      </c>
      <c r="BK21" s="105">
        <f t="shared" si="0"/>
        <v>4</v>
      </c>
      <c r="BL21" s="62">
        <f t="shared" si="0"/>
        <v>6</v>
      </c>
      <c r="BM21" s="62">
        <f t="shared" si="0"/>
        <v>34</v>
      </c>
      <c r="BN21" s="104">
        <f>SUM(BD21,BF21,BH21,BJ21,BL21,BM21,BK21)</f>
        <v>199</v>
      </c>
      <c r="BO21" s="180"/>
    </row>
    <row r="22" ht="12.75">
      <c r="A22" s="21" t="s">
        <v>10</v>
      </c>
    </row>
    <row r="23" spans="1:4" ht="12.75">
      <c r="A23" s="63" t="s">
        <v>11</v>
      </c>
      <c r="B23" s="64"/>
      <c r="C23" s="64"/>
      <c r="D23" s="64"/>
    </row>
    <row r="24" spans="1:23" ht="12.75">
      <c r="A24" s="22" t="s">
        <v>12</v>
      </c>
      <c r="D24" s="65"/>
      <c r="E24" s="65"/>
      <c r="F24" s="65"/>
      <c r="G24" s="69"/>
      <c r="H24" s="74" t="s">
        <v>13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23" ht="12.75">
      <c r="F25" s="66"/>
      <c r="G25" s="69"/>
      <c r="H25" s="75" t="s">
        <v>89</v>
      </c>
      <c r="I25" s="69"/>
      <c r="J25" s="69"/>
      <c r="K25" s="69"/>
      <c r="L25" s="69"/>
      <c r="M25" s="69"/>
      <c r="N25" s="69"/>
      <c r="O25" s="69"/>
      <c r="P25" s="75" t="s">
        <v>88</v>
      </c>
      <c r="Q25" s="69"/>
      <c r="R25" s="69"/>
      <c r="S25" s="69"/>
      <c r="T25" s="69"/>
      <c r="U25" s="69"/>
      <c r="V25" s="69"/>
      <c r="W25" s="69"/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15</v>
      </c>
      <c r="I27" s="64"/>
      <c r="J27" s="64"/>
      <c r="K27" s="64"/>
      <c r="L27" s="68" t="s">
        <v>19</v>
      </c>
      <c r="M27" s="64"/>
      <c r="N27" s="64"/>
      <c r="O27" s="64"/>
      <c r="P27" s="68" t="s">
        <v>23</v>
      </c>
      <c r="Q27" s="64"/>
      <c r="R27" s="64"/>
      <c r="S27" s="64"/>
      <c r="T27" s="68" t="s">
        <v>25</v>
      </c>
      <c r="U27" s="64"/>
      <c r="V27" s="64"/>
      <c r="W27" s="64"/>
      <c r="X27" s="68" t="s">
        <v>7</v>
      </c>
      <c r="Y27" s="64"/>
      <c r="Z27" s="64"/>
      <c r="AA27" s="64"/>
      <c r="AB27" s="68" t="s">
        <v>8</v>
      </c>
      <c r="AC27" s="64"/>
      <c r="AD27" s="64"/>
      <c r="AE27" s="64"/>
      <c r="AF27" s="68" t="s">
        <v>285</v>
      </c>
      <c r="AJ27" s="68" t="s">
        <v>283</v>
      </c>
      <c r="AN27" s="68" t="s">
        <v>287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253" t="s">
        <v>14</v>
      </c>
      <c r="E29" s="254"/>
      <c r="F29" s="254"/>
      <c r="G29" s="71"/>
      <c r="H29" s="70" t="s">
        <v>16</v>
      </c>
      <c r="I29" s="71"/>
      <c r="J29" s="71"/>
      <c r="K29" s="71"/>
      <c r="L29" s="70" t="s">
        <v>20</v>
      </c>
      <c r="M29" s="71"/>
      <c r="N29" s="71"/>
      <c r="O29" s="71"/>
      <c r="P29" s="70" t="s">
        <v>24</v>
      </c>
      <c r="Q29" s="71"/>
      <c r="R29" s="71"/>
      <c r="S29" s="71"/>
      <c r="T29" s="70" t="s">
        <v>20</v>
      </c>
      <c r="U29" s="71"/>
      <c r="V29" s="71"/>
      <c r="W29" s="71"/>
      <c r="X29" s="70" t="s">
        <v>26</v>
      </c>
      <c r="Y29" s="71"/>
      <c r="Z29" s="71"/>
      <c r="AA29" s="71"/>
      <c r="AB29" s="70" t="s">
        <v>28</v>
      </c>
      <c r="AC29" s="71"/>
      <c r="AD29" s="71"/>
      <c r="AE29" s="71"/>
      <c r="AF29" s="70" t="s">
        <v>29</v>
      </c>
      <c r="AG29" s="71"/>
      <c r="AH29" s="71"/>
      <c r="AI29" s="71"/>
      <c r="AJ29" s="71" t="s">
        <v>284</v>
      </c>
      <c r="AN29" s="69" t="s">
        <v>286</v>
      </c>
      <c r="AO29" s="69"/>
      <c r="AP29" s="69"/>
      <c r="AQ29" s="69"/>
      <c r="AR29" s="69"/>
    </row>
    <row r="30" spans="3:36" ht="12.75">
      <c r="C30" s="65"/>
      <c r="D30" s="254"/>
      <c r="E30" s="254"/>
      <c r="F30" s="254"/>
      <c r="G30" s="71"/>
      <c r="H30" s="70" t="s">
        <v>17</v>
      </c>
      <c r="I30" s="71"/>
      <c r="J30" s="71"/>
      <c r="K30" s="71"/>
      <c r="L30" s="70" t="s">
        <v>21</v>
      </c>
      <c r="M30" s="71"/>
      <c r="N30" s="71"/>
      <c r="O30" s="71"/>
      <c r="P30" s="70" t="s">
        <v>17</v>
      </c>
      <c r="Q30" s="71"/>
      <c r="R30" s="71"/>
      <c r="S30" s="71"/>
      <c r="T30" s="70" t="s">
        <v>21</v>
      </c>
      <c r="U30" s="71"/>
      <c r="V30" s="71"/>
      <c r="W30" s="71"/>
      <c r="X30" s="70" t="s">
        <v>27</v>
      </c>
      <c r="Y30" s="71"/>
      <c r="Z30" s="71"/>
      <c r="AA30" s="71"/>
      <c r="AB30" s="72"/>
      <c r="AC30" s="71"/>
      <c r="AD30" s="71"/>
      <c r="AE30" s="71"/>
      <c r="AF30" s="70" t="s">
        <v>30</v>
      </c>
      <c r="AG30" s="71"/>
      <c r="AH30" s="71"/>
      <c r="AI30" s="71"/>
      <c r="AJ30" s="71"/>
    </row>
    <row r="31" spans="3:57" ht="12.75">
      <c r="C31" s="65"/>
      <c r="D31" s="255"/>
      <c r="E31" s="255"/>
      <c r="F31" s="255"/>
      <c r="G31" s="71"/>
      <c r="H31" s="70" t="s">
        <v>18</v>
      </c>
      <c r="I31" s="71"/>
      <c r="J31" s="71"/>
      <c r="K31" s="71"/>
      <c r="L31" s="70" t="s">
        <v>22</v>
      </c>
      <c r="M31" s="71"/>
      <c r="N31" s="71"/>
      <c r="O31" s="71"/>
      <c r="P31" s="70" t="s">
        <v>18</v>
      </c>
      <c r="Q31" s="71"/>
      <c r="R31" s="71"/>
      <c r="S31" s="71"/>
      <c r="T31" s="70" t="s">
        <v>22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27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  <mergeCell ref="BG2:BJ5"/>
    <mergeCell ref="BI6:BI15"/>
    <mergeCell ref="BJ6:BJ15"/>
    <mergeCell ref="BM2:BM15"/>
    <mergeCell ref="BL2:BL15"/>
    <mergeCell ref="BK2:BK15"/>
    <mergeCell ref="B2:F3"/>
    <mergeCell ref="G2:J3"/>
    <mergeCell ref="K2:O3"/>
    <mergeCell ref="BF2:BF15"/>
    <mergeCell ref="P2:S3"/>
    <mergeCell ref="A2:A16"/>
    <mergeCell ref="T2:W3"/>
    <mergeCell ref="AV21:BC21"/>
    <mergeCell ref="BD2:BE5"/>
    <mergeCell ref="BE6:BE15"/>
    <mergeCell ref="BD6:BD15"/>
    <mergeCell ref="AT2:AW3"/>
    <mergeCell ref="AX2:B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7"/>
  <sheetViews>
    <sheetView tabSelected="1" view="pageBreakPreview" zoomScale="140" zoomScaleNormal="140" zoomScaleSheetLayoutView="140" zoomScalePageLayoutView="0" workbookViewId="0" topLeftCell="A108">
      <selection activeCell="A115" sqref="A115:G120"/>
    </sheetView>
  </sheetViews>
  <sheetFormatPr defaultColWidth="9.140625" defaultRowHeight="12.75"/>
  <cols>
    <col min="1" max="1" width="7.8515625" style="0" customWidth="1"/>
    <col min="2" max="2" width="45.57421875" style="0" customWidth="1"/>
    <col min="3" max="3" width="3.28125" style="0" customWidth="1"/>
    <col min="4" max="4" width="4.57421875" style="0" customWidth="1"/>
    <col min="5" max="5" width="3.8515625" style="0" customWidth="1"/>
    <col min="6" max="6" width="5.57421875" style="0" customWidth="1"/>
    <col min="7" max="7" width="4.7109375" style="0" customWidth="1"/>
    <col min="8" max="8" width="5.8515625" style="0" customWidth="1"/>
    <col min="9" max="10" width="5.7109375" style="0" customWidth="1"/>
    <col min="11" max="11" width="6.140625" style="0" customWidth="1"/>
    <col min="12" max="17" width="4.140625" style="0" customWidth="1"/>
    <col min="18" max="18" width="4.421875" style="0" customWidth="1"/>
    <col min="19" max="19" width="4.140625" style="0" customWidth="1"/>
    <col min="20" max="20" width="3.28125" style="0" customWidth="1"/>
  </cols>
  <sheetData>
    <row r="1" spans="1:17" ht="35.25" customHeight="1" thickBot="1">
      <c r="A1" s="347" t="s">
        <v>329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  <c r="M1" s="348"/>
      <c r="N1" s="348"/>
      <c r="O1" s="348"/>
      <c r="P1" s="348"/>
      <c r="Q1" s="348"/>
    </row>
    <row r="2" spans="1:20" ht="12.75" customHeight="1">
      <c r="A2" s="325" t="s">
        <v>31</v>
      </c>
      <c r="B2" s="357" t="s">
        <v>122</v>
      </c>
      <c r="C2" s="386" t="s">
        <v>110</v>
      </c>
      <c r="D2" s="387"/>
      <c r="E2" s="322"/>
      <c r="F2" s="296" t="s">
        <v>32</v>
      </c>
      <c r="G2" s="297"/>
      <c r="H2" s="297"/>
      <c r="I2" s="297"/>
      <c r="J2" s="297"/>
      <c r="K2" s="298"/>
      <c r="L2" s="296" t="s">
        <v>33</v>
      </c>
      <c r="M2" s="297"/>
      <c r="N2" s="297"/>
      <c r="O2" s="297"/>
      <c r="P2" s="297"/>
      <c r="Q2" s="297"/>
      <c r="R2" s="297"/>
      <c r="S2" s="298"/>
      <c r="T2" s="399" t="s">
        <v>314</v>
      </c>
    </row>
    <row r="3" spans="1:20" ht="15" customHeight="1" thickBot="1">
      <c r="A3" s="326"/>
      <c r="B3" s="358"/>
      <c r="C3" s="388"/>
      <c r="D3" s="389"/>
      <c r="E3" s="323"/>
      <c r="F3" s="299"/>
      <c r="G3" s="300"/>
      <c r="H3" s="300"/>
      <c r="I3" s="300"/>
      <c r="J3" s="300"/>
      <c r="K3" s="301"/>
      <c r="L3" s="299"/>
      <c r="M3" s="300"/>
      <c r="N3" s="300"/>
      <c r="O3" s="300"/>
      <c r="P3" s="300"/>
      <c r="Q3" s="300"/>
      <c r="R3" s="300"/>
      <c r="S3" s="301"/>
      <c r="T3" s="400"/>
    </row>
    <row r="4" spans="1:20" ht="13.5" customHeight="1" thickBot="1">
      <c r="A4" s="326"/>
      <c r="B4" s="359"/>
      <c r="C4" s="388"/>
      <c r="D4" s="389"/>
      <c r="E4" s="323"/>
      <c r="F4" s="322" t="s">
        <v>123</v>
      </c>
      <c r="G4" s="325" t="s">
        <v>292</v>
      </c>
      <c r="H4" s="281" t="s">
        <v>124</v>
      </c>
      <c r="I4" s="282"/>
      <c r="J4" s="282"/>
      <c r="K4" s="283"/>
      <c r="L4" s="274" t="s">
        <v>36</v>
      </c>
      <c r="M4" s="276"/>
      <c r="N4" s="274" t="s">
        <v>37</v>
      </c>
      <c r="O4" s="276"/>
      <c r="P4" s="274" t="s">
        <v>38</v>
      </c>
      <c r="Q4" s="276"/>
      <c r="R4" s="274" t="s">
        <v>119</v>
      </c>
      <c r="S4" s="276"/>
      <c r="T4" s="400"/>
    </row>
    <row r="5" spans="1:20" ht="39" thickBot="1">
      <c r="A5" s="326"/>
      <c r="B5" s="359"/>
      <c r="C5" s="388"/>
      <c r="D5" s="389"/>
      <c r="E5" s="323"/>
      <c r="F5" s="323"/>
      <c r="G5" s="326"/>
      <c r="H5" s="325" t="s">
        <v>125</v>
      </c>
      <c r="I5" s="302" t="s">
        <v>40</v>
      </c>
      <c r="J5" s="303"/>
      <c r="K5" s="304"/>
      <c r="L5" s="76" t="s">
        <v>41</v>
      </c>
      <c r="M5" s="76" t="s">
        <v>43</v>
      </c>
      <c r="N5" s="76" t="s">
        <v>44</v>
      </c>
      <c r="O5" s="76" t="s">
        <v>45</v>
      </c>
      <c r="P5" s="76" t="s">
        <v>46</v>
      </c>
      <c r="Q5" s="76" t="s">
        <v>47</v>
      </c>
      <c r="R5" s="76" t="s">
        <v>120</v>
      </c>
      <c r="S5" s="76" t="s">
        <v>121</v>
      </c>
      <c r="T5" s="400"/>
    </row>
    <row r="6" spans="1:20" ht="12.75">
      <c r="A6" s="326"/>
      <c r="B6" s="359"/>
      <c r="C6" s="388"/>
      <c r="D6" s="389"/>
      <c r="E6" s="323"/>
      <c r="F6" s="323"/>
      <c r="G6" s="326"/>
      <c r="H6" s="326"/>
      <c r="I6" s="392" t="s">
        <v>293</v>
      </c>
      <c r="J6" s="392" t="s">
        <v>126</v>
      </c>
      <c r="K6" s="392" t="s">
        <v>127</v>
      </c>
      <c r="L6" s="179">
        <v>17</v>
      </c>
      <c r="M6" s="179">
        <v>23</v>
      </c>
      <c r="N6" s="179">
        <v>16.5</v>
      </c>
      <c r="O6" s="179">
        <v>22.5</v>
      </c>
      <c r="P6" s="179">
        <v>16</v>
      </c>
      <c r="Q6" s="179">
        <v>25</v>
      </c>
      <c r="R6" s="179">
        <v>15.5</v>
      </c>
      <c r="S6" s="179">
        <v>16.5</v>
      </c>
      <c r="T6" s="400"/>
    </row>
    <row r="7" spans="1:20" ht="123.75" customHeight="1" thickBot="1">
      <c r="A7" s="326"/>
      <c r="B7" s="359"/>
      <c r="C7" s="388"/>
      <c r="D7" s="389"/>
      <c r="E7" s="323"/>
      <c r="F7" s="323"/>
      <c r="G7" s="326"/>
      <c r="H7" s="326"/>
      <c r="I7" s="393"/>
      <c r="J7" s="393"/>
      <c r="K7" s="393"/>
      <c r="L7" s="76" t="s">
        <v>42</v>
      </c>
      <c r="M7" s="76" t="s">
        <v>42</v>
      </c>
      <c r="N7" s="76" t="s">
        <v>42</v>
      </c>
      <c r="O7" s="76" t="s">
        <v>42</v>
      </c>
      <c r="P7" s="76" t="s">
        <v>42</v>
      </c>
      <c r="Q7" s="76" t="s">
        <v>42</v>
      </c>
      <c r="R7" s="76" t="s">
        <v>42</v>
      </c>
      <c r="S7" s="76" t="s">
        <v>42</v>
      </c>
      <c r="T7" s="401"/>
    </row>
    <row r="8" spans="1:20" ht="90.75" customHeight="1" hidden="1" thickBot="1">
      <c r="A8" s="327"/>
      <c r="B8" s="299"/>
      <c r="C8" s="390"/>
      <c r="D8" s="391"/>
      <c r="E8" s="324"/>
      <c r="F8" s="324"/>
      <c r="G8" s="327"/>
      <c r="H8" s="327"/>
      <c r="I8" s="77" t="s">
        <v>48</v>
      </c>
      <c r="J8" s="77"/>
      <c r="K8" s="77" t="s">
        <v>49</v>
      </c>
      <c r="L8" s="78"/>
      <c r="M8" s="78"/>
      <c r="N8" s="78"/>
      <c r="O8" s="78"/>
      <c r="P8" s="78"/>
      <c r="Q8" s="78"/>
      <c r="R8" s="78"/>
      <c r="S8" s="78"/>
      <c r="T8" s="191"/>
    </row>
    <row r="9" spans="1:20" ht="13.5" customHeight="1" hidden="1" thickBot="1">
      <c r="A9" s="82">
        <v>1</v>
      </c>
      <c r="B9" s="79">
        <v>2</v>
      </c>
      <c r="C9" s="365">
        <v>3</v>
      </c>
      <c r="D9" s="366"/>
      <c r="E9" s="367"/>
      <c r="F9" s="79">
        <v>4</v>
      </c>
      <c r="G9" s="79">
        <v>5</v>
      </c>
      <c r="H9" s="79">
        <v>6</v>
      </c>
      <c r="I9" s="79">
        <v>7</v>
      </c>
      <c r="J9" s="79"/>
      <c r="K9" s="79">
        <v>8</v>
      </c>
      <c r="L9" s="79">
        <v>9</v>
      </c>
      <c r="M9" s="79">
        <v>10</v>
      </c>
      <c r="N9" s="79">
        <v>11</v>
      </c>
      <c r="O9" s="79">
        <v>12</v>
      </c>
      <c r="P9" s="79">
        <v>13</v>
      </c>
      <c r="Q9" s="79">
        <v>14</v>
      </c>
      <c r="R9" s="79">
        <v>13</v>
      </c>
      <c r="S9" s="79">
        <v>14</v>
      </c>
      <c r="T9" s="191"/>
    </row>
    <row r="10" spans="1:20" ht="13.5" thickBot="1">
      <c r="A10" s="111">
        <v>1</v>
      </c>
      <c r="B10" s="106">
        <v>2</v>
      </c>
      <c r="C10" s="377">
        <v>3</v>
      </c>
      <c r="D10" s="378"/>
      <c r="E10" s="379"/>
      <c r="F10" s="106">
        <v>4</v>
      </c>
      <c r="G10" s="106">
        <v>5</v>
      </c>
      <c r="H10" s="106">
        <v>6</v>
      </c>
      <c r="I10" s="106">
        <v>7</v>
      </c>
      <c r="J10" s="106">
        <v>8</v>
      </c>
      <c r="K10" s="106">
        <v>9</v>
      </c>
      <c r="L10" s="106">
        <v>10</v>
      </c>
      <c r="M10" s="106">
        <v>11</v>
      </c>
      <c r="N10" s="106">
        <v>12</v>
      </c>
      <c r="O10" s="106">
        <v>13</v>
      </c>
      <c r="P10" s="106">
        <v>14</v>
      </c>
      <c r="Q10" s="106">
        <v>15</v>
      </c>
      <c r="R10" s="106">
        <v>16</v>
      </c>
      <c r="S10" s="106">
        <v>17</v>
      </c>
      <c r="T10" s="192"/>
    </row>
    <row r="11" spans="1:20" ht="2.25" customHeight="1" thickBot="1">
      <c r="A11" s="110" t="s">
        <v>91</v>
      </c>
      <c r="B11" s="107" t="s">
        <v>90</v>
      </c>
      <c r="C11" s="365"/>
      <c r="D11" s="366"/>
      <c r="E11" s="367"/>
      <c r="F11" s="107">
        <f>SUM(F12,F24)</f>
        <v>0</v>
      </c>
      <c r="G11" s="107">
        <f aca="true" t="shared" si="0" ref="G11:Q11">SUM(G12,G24)</f>
        <v>0</v>
      </c>
      <c r="H11" s="107">
        <f t="shared" si="0"/>
        <v>0</v>
      </c>
      <c r="I11" s="107">
        <f t="shared" si="0"/>
        <v>0</v>
      </c>
      <c r="J11" s="107">
        <f>SUM(J12,J24)</f>
        <v>0</v>
      </c>
      <c r="K11" s="107">
        <f t="shared" si="0"/>
        <v>0</v>
      </c>
      <c r="L11" s="107">
        <f t="shared" si="0"/>
        <v>0</v>
      </c>
      <c r="M11" s="107">
        <f t="shared" si="0"/>
        <v>0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  <c r="R11" s="107">
        <f>SUM(R12,R24)</f>
        <v>0</v>
      </c>
      <c r="S11" s="107">
        <f>SUM(S12,S24)</f>
        <v>0</v>
      </c>
      <c r="T11" s="191"/>
    </row>
    <row r="12" spans="1:20" ht="2.25" customHeight="1" thickBot="1">
      <c r="A12" s="82" t="s">
        <v>92</v>
      </c>
      <c r="B12" s="79" t="s">
        <v>93</v>
      </c>
      <c r="C12" s="365"/>
      <c r="D12" s="366"/>
      <c r="E12" s="367"/>
      <c r="F12" s="79">
        <f>SUM(F13:F23)</f>
        <v>0</v>
      </c>
      <c r="G12" s="79">
        <f aca="true" t="shared" si="1" ref="G12:Q12">SUM(G13:G23)</f>
        <v>0</v>
      </c>
      <c r="H12" s="79">
        <f t="shared" si="1"/>
        <v>0</v>
      </c>
      <c r="I12" s="79">
        <f t="shared" si="1"/>
        <v>0</v>
      </c>
      <c r="J12" s="79">
        <f>SUM(J13:J23)</f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1"/>
        <v>0</v>
      </c>
      <c r="R12" s="79">
        <f>SUM(R13:R23)</f>
        <v>0</v>
      </c>
      <c r="S12" s="79">
        <f>SUM(S13:S23)</f>
        <v>0</v>
      </c>
      <c r="T12" s="193"/>
    </row>
    <row r="13" spans="1:20" ht="2.25" customHeight="1" thickBot="1">
      <c r="A13" s="85"/>
      <c r="B13" s="86"/>
      <c r="C13" s="308"/>
      <c r="D13" s="309"/>
      <c r="E13" s="310"/>
      <c r="F13" s="80"/>
      <c r="G13" s="80"/>
      <c r="H13" s="80"/>
      <c r="I13" s="80"/>
      <c r="J13" s="80"/>
      <c r="K13" s="79"/>
      <c r="L13" s="80"/>
      <c r="M13" s="80"/>
      <c r="N13" s="79"/>
      <c r="O13" s="79"/>
      <c r="P13" s="79"/>
      <c r="Q13" s="79"/>
      <c r="R13" s="79"/>
      <c r="S13" s="79"/>
      <c r="T13" s="194"/>
    </row>
    <row r="14" spans="1:20" ht="2.25" customHeight="1" thickBot="1">
      <c r="A14" s="85"/>
      <c r="B14" s="86"/>
      <c r="C14" s="308"/>
      <c r="D14" s="309"/>
      <c r="E14" s="310"/>
      <c r="F14" s="80"/>
      <c r="G14" s="80"/>
      <c r="H14" s="80"/>
      <c r="I14" s="80"/>
      <c r="J14" s="80"/>
      <c r="K14" s="79"/>
      <c r="L14" s="80"/>
      <c r="M14" s="80"/>
      <c r="N14" s="80"/>
      <c r="O14" s="80"/>
      <c r="P14" s="79"/>
      <c r="Q14" s="79"/>
      <c r="R14" s="79"/>
      <c r="S14" s="79"/>
      <c r="T14" s="194"/>
    </row>
    <row r="15" spans="1:20" ht="2.25" customHeight="1" thickBot="1">
      <c r="A15" s="85"/>
      <c r="B15" s="86"/>
      <c r="C15" s="308"/>
      <c r="D15" s="309"/>
      <c r="E15" s="310"/>
      <c r="F15" s="80"/>
      <c r="G15" s="80"/>
      <c r="H15" s="80"/>
      <c r="I15" s="80"/>
      <c r="J15" s="80"/>
      <c r="K15" s="79"/>
      <c r="L15" s="80"/>
      <c r="M15" s="80"/>
      <c r="N15" s="80"/>
      <c r="O15" s="80"/>
      <c r="P15" s="79"/>
      <c r="Q15" s="79"/>
      <c r="R15" s="79"/>
      <c r="S15" s="79"/>
      <c r="T15" s="194"/>
    </row>
    <row r="16" spans="1:20" ht="2.25" customHeight="1" thickBot="1">
      <c r="A16" s="85"/>
      <c r="B16" s="86"/>
      <c r="C16" s="308"/>
      <c r="D16" s="309"/>
      <c r="E16" s="310"/>
      <c r="F16" s="80"/>
      <c r="G16" s="80"/>
      <c r="H16" s="80"/>
      <c r="I16" s="80"/>
      <c r="J16" s="80"/>
      <c r="K16" s="79"/>
      <c r="L16" s="80"/>
      <c r="M16" s="80"/>
      <c r="N16" s="80"/>
      <c r="O16" s="80"/>
      <c r="P16" s="79"/>
      <c r="Q16" s="79"/>
      <c r="R16" s="79"/>
      <c r="S16" s="79"/>
      <c r="T16" s="194"/>
    </row>
    <row r="17" spans="1:20" ht="2.25" customHeight="1" thickBot="1">
      <c r="A17" s="85"/>
      <c r="B17" s="86"/>
      <c r="C17" s="331"/>
      <c r="D17" s="332"/>
      <c r="E17" s="333"/>
      <c r="F17" s="183"/>
      <c r="G17" s="183"/>
      <c r="H17" s="183"/>
      <c r="I17" s="183"/>
      <c r="J17" s="183"/>
      <c r="K17" s="184"/>
      <c r="L17" s="183"/>
      <c r="M17" s="183"/>
      <c r="N17" s="183"/>
      <c r="O17" s="80"/>
      <c r="P17" s="79"/>
      <c r="Q17" s="79"/>
      <c r="R17" s="79"/>
      <c r="S17" s="79"/>
      <c r="T17" s="194"/>
    </row>
    <row r="18" spans="1:20" ht="2.25" customHeight="1" thickBot="1">
      <c r="A18" s="85"/>
      <c r="B18" s="86"/>
      <c r="C18" s="331"/>
      <c r="D18" s="332"/>
      <c r="E18" s="333"/>
      <c r="F18" s="183"/>
      <c r="G18" s="183"/>
      <c r="H18" s="183"/>
      <c r="I18" s="183"/>
      <c r="J18" s="183"/>
      <c r="K18" s="184"/>
      <c r="L18" s="183"/>
      <c r="M18" s="183"/>
      <c r="N18" s="184"/>
      <c r="O18" s="79"/>
      <c r="P18" s="79"/>
      <c r="Q18" s="79"/>
      <c r="R18" s="79"/>
      <c r="S18" s="79"/>
      <c r="T18" s="194"/>
    </row>
    <row r="19" spans="1:20" ht="2.25" customHeight="1" thickBot="1">
      <c r="A19" s="85"/>
      <c r="B19" s="86"/>
      <c r="C19" s="331"/>
      <c r="D19" s="332"/>
      <c r="E19" s="333"/>
      <c r="F19" s="183"/>
      <c r="G19" s="183"/>
      <c r="H19" s="183"/>
      <c r="I19" s="183"/>
      <c r="J19" s="183"/>
      <c r="K19" s="184"/>
      <c r="L19" s="183"/>
      <c r="M19" s="183"/>
      <c r="N19" s="183"/>
      <c r="O19" s="80"/>
      <c r="P19" s="79"/>
      <c r="Q19" s="79"/>
      <c r="R19" s="79"/>
      <c r="S19" s="79"/>
      <c r="T19" s="194"/>
    </row>
    <row r="20" spans="1:20" ht="2.25" customHeight="1" thickBot="1">
      <c r="A20" s="85"/>
      <c r="B20" s="86"/>
      <c r="C20" s="331"/>
      <c r="D20" s="332"/>
      <c r="E20" s="333"/>
      <c r="F20" s="183"/>
      <c r="G20" s="183"/>
      <c r="H20" s="183"/>
      <c r="I20" s="183"/>
      <c r="J20" s="183"/>
      <c r="K20" s="184"/>
      <c r="L20" s="183"/>
      <c r="M20" s="183"/>
      <c r="N20" s="184"/>
      <c r="O20" s="80"/>
      <c r="P20" s="79"/>
      <c r="Q20" s="79"/>
      <c r="R20" s="79"/>
      <c r="S20" s="79"/>
      <c r="T20" s="194"/>
    </row>
    <row r="21" spans="1:20" ht="2.25" customHeight="1" thickBot="1">
      <c r="A21" s="85"/>
      <c r="B21" s="86"/>
      <c r="C21" s="331"/>
      <c r="D21" s="332"/>
      <c r="E21" s="333"/>
      <c r="F21" s="183"/>
      <c r="G21" s="183"/>
      <c r="H21" s="183"/>
      <c r="I21" s="183"/>
      <c r="J21" s="183"/>
      <c r="K21" s="184"/>
      <c r="L21" s="183"/>
      <c r="M21" s="183"/>
      <c r="N21" s="184"/>
      <c r="O21" s="79"/>
      <c r="P21" s="79"/>
      <c r="Q21" s="79"/>
      <c r="R21" s="79"/>
      <c r="S21" s="79"/>
      <c r="T21" s="194"/>
    </row>
    <row r="22" spans="1:20" ht="2.25" customHeight="1" thickBot="1">
      <c r="A22" s="85"/>
      <c r="B22" s="86"/>
      <c r="C22" s="319"/>
      <c r="D22" s="320"/>
      <c r="E22" s="321"/>
      <c r="F22" s="183"/>
      <c r="G22" s="183"/>
      <c r="H22" s="183"/>
      <c r="I22" s="183"/>
      <c r="J22" s="183"/>
      <c r="K22" s="184"/>
      <c r="L22" s="183"/>
      <c r="M22" s="183"/>
      <c r="N22" s="183"/>
      <c r="O22" s="80"/>
      <c r="P22" s="79"/>
      <c r="Q22" s="79"/>
      <c r="R22" s="79"/>
      <c r="S22" s="79"/>
      <c r="T22" s="194"/>
    </row>
    <row r="23" spans="1:20" ht="2.25" customHeight="1" thickBot="1">
      <c r="A23" s="85"/>
      <c r="B23" s="86"/>
      <c r="C23" s="319"/>
      <c r="D23" s="320"/>
      <c r="E23" s="321"/>
      <c r="F23" s="183"/>
      <c r="G23" s="183"/>
      <c r="H23" s="183"/>
      <c r="I23" s="183"/>
      <c r="J23" s="183"/>
      <c r="K23" s="184"/>
      <c r="L23" s="183"/>
      <c r="M23" s="183"/>
      <c r="N23" s="184"/>
      <c r="O23" s="79"/>
      <c r="P23" s="79"/>
      <c r="Q23" s="79"/>
      <c r="R23" s="79"/>
      <c r="S23" s="79"/>
      <c r="T23" s="194"/>
    </row>
    <row r="24" spans="1:20" ht="2.25" customHeight="1" thickBot="1">
      <c r="A24" s="82" t="s">
        <v>96</v>
      </c>
      <c r="B24" s="79" t="s">
        <v>97</v>
      </c>
      <c r="C24" s="340"/>
      <c r="D24" s="341"/>
      <c r="E24" s="342"/>
      <c r="F24" s="184">
        <f>SUM(F25:F28)</f>
        <v>0</v>
      </c>
      <c r="G24" s="184">
        <f aca="true" t="shared" si="2" ref="G24:Q24">SUM(G25:G28)</f>
        <v>0</v>
      </c>
      <c r="H24" s="184">
        <f t="shared" si="2"/>
        <v>0</v>
      </c>
      <c r="I24" s="184">
        <f t="shared" si="2"/>
        <v>0</v>
      </c>
      <c r="J24" s="184">
        <f>SUM(J25:J28)</f>
        <v>0</v>
      </c>
      <c r="K24" s="184">
        <f t="shared" si="2"/>
        <v>0</v>
      </c>
      <c r="L24" s="184">
        <f t="shared" si="2"/>
        <v>0</v>
      </c>
      <c r="M24" s="184">
        <f t="shared" si="2"/>
        <v>0</v>
      </c>
      <c r="N24" s="184">
        <f t="shared" si="2"/>
        <v>0</v>
      </c>
      <c r="O24" s="79">
        <f t="shared" si="2"/>
        <v>0</v>
      </c>
      <c r="P24" s="79">
        <f t="shared" si="2"/>
        <v>0</v>
      </c>
      <c r="Q24" s="79">
        <f t="shared" si="2"/>
        <v>0</v>
      </c>
      <c r="R24" s="79">
        <f>SUM(R25:R28)</f>
        <v>0</v>
      </c>
      <c r="S24" s="79">
        <f>SUM(S25:S28)</f>
        <v>0</v>
      </c>
      <c r="T24" s="194"/>
    </row>
    <row r="25" spans="1:20" ht="2.25" customHeight="1" thickBot="1">
      <c r="A25" s="85"/>
      <c r="B25" s="86"/>
      <c r="C25" s="319"/>
      <c r="D25" s="320"/>
      <c r="E25" s="321"/>
      <c r="F25" s="183"/>
      <c r="G25" s="183"/>
      <c r="H25" s="183"/>
      <c r="I25" s="183"/>
      <c r="J25" s="183"/>
      <c r="K25" s="184"/>
      <c r="L25" s="183"/>
      <c r="M25" s="183"/>
      <c r="N25" s="183"/>
      <c r="O25" s="80"/>
      <c r="P25" s="79"/>
      <c r="Q25" s="79"/>
      <c r="R25" s="79"/>
      <c r="S25" s="79"/>
      <c r="T25" s="194"/>
    </row>
    <row r="26" spans="1:20" ht="2.25" customHeight="1" thickBot="1">
      <c r="A26" s="85"/>
      <c r="B26" s="86"/>
      <c r="C26" s="308"/>
      <c r="D26" s="309"/>
      <c r="E26" s="310"/>
      <c r="F26" s="80"/>
      <c r="G26" s="80"/>
      <c r="H26" s="80"/>
      <c r="I26" s="80"/>
      <c r="J26" s="80"/>
      <c r="K26" s="79"/>
      <c r="L26" s="80"/>
      <c r="M26" s="80"/>
      <c r="N26" s="80"/>
      <c r="O26" s="79"/>
      <c r="P26" s="79"/>
      <c r="Q26" s="79"/>
      <c r="R26" s="79"/>
      <c r="S26" s="79"/>
      <c r="T26" s="194"/>
    </row>
    <row r="27" spans="1:20" ht="2.25" customHeight="1" thickBot="1">
      <c r="A27" s="85"/>
      <c r="B27" s="86"/>
      <c r="C27" s="308"/>
      <c r="D27" s="309"/>
      <c r="E27" s="310"/>
      <c r="F27" s="80"/>
      <c r="G27" s="80"/>
      <c r="H27" s="80"/>
      <c r="I27" s="80"/>
      <c r="J27" s="80"/>
      <c r="K27" s="79"/>
      <c r="L27" s="80"/>
      <c r="M27" s="80"/>
      <c r="N27" s="80"/>
      <c r="O27" s="80"/>
      <c r="P27" s="79"/>
      <c r="Q27" s="79"/>
      <c r="R27" s="79"/>
      <c r="S27" s="79"/>
      <c r="T27" s="194">
        <v>23</v>
      </c>
    </row>
    <row r="28" spans="1:20" ht="2.25" customHeight="1" thickBot="1">
      <c r="A28" s="85"/>
      <c r="B28" s="86"/>
      <c r="C28" s="308"/>
      <c r="D28" s="309"/>
      <c r="E28" s="310"/>
      <c r="F28" s="80"/>
      <c r="G28" s="80"/>
      <c r="H28" s="80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195">
        <v>3</v>
      </c>
    </row>
    <row r="29" spans="1:20" ht="13.5" thickBot="1">
      <c r="A29" s="92"/>
      <c r="B29" s="112" t="s">
        <v>50</v>
      </c>
      <c r="C29" s="365"/>
      <c r="D29" s="366"/>
      <c r="E29" s="367"/>
      <c r="F29" s="79">
        <f>SUM(F30,F35,F38)</f>
        <v>4320</v>
      </c>
      <c r="G29" s="79">
        <f aca="true" t="shared" si="3" ref="G29:S29">SUM(G30,G35,G38)</f>
        <v>2858</v>
      </c>
      <c r="H29" s="79">
        <f t="shared" si="3"/>
        <v>1454</v>
      </c>
      <c r="I29" s="79">
        <f t="shared" si="3"/>
        <v>760</v>
      </c>
      <c r="J29" s="79">
        <f t="shared" si="3"/>
        <v>650</v>
      </c>
      <c r="K29" s="79">
        <f t="shared" si="3"/>
        <v>20</v>
      </c>
      <c r="L29" s="79">
        <f t="shared" si="3"/>
        <v>80</v>
      </c>
      <c r="M29" s="79">
        <f t="shared" si="3"/>
        <v>80</v>
      </c>
      <c r="N29" s="79">
        <f t="shared" si="3"/>
        <v>80</v>
      </c>
      <c r="O29" s="79">
        <f t="shared" si="3"/>
        <v>80</v>
      </c>
      <c r="P29" s="79">
        <f t="shared" si="3"/>
        <v>80</v>
      </c>
      <c r="Q29" s="79">
        <f t="shared" si="3"/>
        <v>80</v>
      </c>
      <c r="R29" s="79">
        <f t="shared" si="3"/>
        <v>80</v>
      </c>
      <c r="S29" s="79">
        <f t="shared" si="3"/>
        <v>80</v>
      </c>
      <c r="T29" s="192"/>
    </row>
    <row r="30" spans="1:20" ht="14.25" customHeight="1" thickBot="1">
      <c r="A30" s="92" t="s">
        <v>128</v>
      </c>
      <c r="B30" s="112" t="s">
        <v>129</v>
      </c>
      <c r="C30" s="365"/>
      <c r="D30" s="366"/>
      <c r="E30" s="367"/>
      <c r="F30" s="79">
        <f>SUM(F31,F32,F33,F34)</f>
        <v>624</v>
      </c>
      <c r="G30" s="79">
        <f aca="true" t="shared" si="4" ref="G30:S30">SUM(G31,G32,G33,G34)</f>
        <v>564</v>
      </c>
      <c r="H30" s="79">
        <f t="shared" si="4"/>
        <v>60</v>
      </c>
      <c r="I30" s="79">
        <f t="shared" si="4"/>
        <v>22</v>
      </c>
      <c r="J30" s="79">
        <f t="shared" si="4"/>
        <v>38</v>
      </c>
      <c r="K30" s="79">
        <f t="shared" si="4"/>
        <v>0</v>
      </c>
      <c r="L30" s="79">
        <f t="shared" si="4"/>
        <v>10</v>
      </c>
      <c r="M30" s="79">
        <f t="shared" si="4"/>
        <v>16</v>
      </c>
      <c r="N30" s="79">
        <f t="shared" si="4"/>
        <v>10</v>
      </c>
      <c r="O30" s="79">
        <f t="shared" si="4"/>
        <v>6</v>
      </c>
      <c r="P30" s="79">
        <f t="shared" si="4"/>
        <v>18</v>
      </c>
      <c r="Q30" s="79">
        <f t="shared" si="4"/>
        <v>0</v>
      </c>
      <c r="R30" s="79">
        <f t="shared" si="4"/>
        <v>0</v>
      </c>
      <c r="S30" s="79">
        <f t="shared" si="4"/>
        <v>0</v>
      </c>
      <c r="T30" s="193">
        <v>1</v>
      </c>
    </row>
    <row r="31" spans="1:20" ht="12.75" customHeight="1" thickBot="1">
      <c r="A31" s="91" t="s">
        <v>130</v>
      </c>
      <c r="B31" s="113" t="s">
        <v>134</v>
      </c>
      <c r="C31" s="328" t="s">
        <v>310</v>
      </c>
      <c r="D31" s="329"/>
      <c r="E31" s="330"/>
      <c r="F31" s="83">
        <v>62</v>
      </c>
      <c r="G31" s="83">
        <v>52</v>
      </c>
      <c r="H31" s="83">
        <v>10</v>
      </c>
      <c r="I31" s="83">
        <v>8</v>
      </c>
      <c r="J31" s="83">
        <v>2</v>
      </c>
      <c r="K31" s="83"/>
      <c r="L31" s="196"/>
      <c r="M31" s="196"/>
      <c r="N31" s="83"/>
      <c r="O31" s="83"/>
      <c r="P31" s="196">
        <v>10</v>
      </c>
      <c r="Q31" s="196"/>
      <c r="R31" s="83"/>
      <c r="S31" s="190"/>
      <c r="T31" s="192"/>
    </row>
    <row r="32" spans="1:20" ht="13.5" customHeight="1" thickBot="1">
      <c r="A32" s="91" t="s">
        <v>131</v>
      </c>
      <c r="B32" s="114" t="s">
        <v>95</v>
      </c>
      <c r="C32" s="328" t="s">
        <v>315</v>
      </c>
      <c r="D32" s="329"/>
      <c r="E32" s="330"/>
      <c r="F32" s="83">
        <v>62</v>
      </c>
      <c r="G32" s="83">
        <v>52</v>
      </c>
      <c r="H32" s="83">
        <v>10</v>
      </c>
      <c r="I32" s="83">
        <v>8</v>
      </c>
      <c r="J32" s="83">
        <v>2</v>
      </c>
      <c r="K32" s="83"/>
      <c r="L32" s="196">
        <v>10</v>
      </c>
      <c r="M32" s="196"/>
      <c r="N32" s="83"/>
      <c r="O32" s="83"/>
      <c r="P32" s="196"/>
      <c r="Q32" s="196"/>
      <c r="R32" s="83"/>
      <c r="S32" s="190"/>
      <c r="T32" s="194">
        <v>1</v>
      </c>
    </row>
    <row r="33" spans="1:20" ht="12" customHeight="1" thickBot="1">
      <c r="A33" s="91" t="s">
        <v>132</v>
      </c>
      <c r="B33" s="114" t="s">
        <v>94</v>
      </c>
      <c r="C33" s="371" t="s">
        <v>316</v>
      </c>
      <c r="D33" s="372"/>
      <c r="E33" s="373"/>
      <c r="F33" s="83">
        <v>180</v>
      </c>
      <c r="G33" s="83">
        <v>144</v>
      </c>
      <c r="H33" s="83">
        <v>36</v>
      </c>
      <c r="I33" s="83">
        <v>2</v>
      </c>
      <c r="J33" s="83">
        <v>34</v>
      </c>
      <c r="K33" s="83"/>
      <c r="L33" s="196"/>
      <c r="M33" s="196">
        <v>12</v>
      </c>
      <c r="N33" s="83">
        <v>10</v>
      </c>
      <c r="O33" s="83">
        <v>6</v>
      </c>
      <c r="P33" s="196">
        <v>8</v>
      </c>
      <c r="Q33" s="196"/>
      <c r="R33" s="83"/>
      <c r="S33" s="190"/>
      <c r="T33" s="192">
        <v>2</v>
      </c>
    </row>
    <row r="34" spans="1:20" ht="13.5" customHeight="1" thickBot="1">
      <c r="A34" s="91" t="s">
        <v>133</v>
      </c>
      <c r="B34" s="86" t="s">
        <v>61</v>
      </c>
      <c r="C34" s="371" t="s">
        <v>317</v>
      </c>
      <c r="D34" s="372"/>
      <c r="E34" s="373"/>
      <c r="F34" s="83">
        <v>320</v>
      </c>
      <c r="G34" s="83">
        <v>316</v>
      </c>
      <c r="H34" s="83">
        <v>4</v>
      </c>
      <c r="I34" s="83">
        <v>4</v>
      </c>
      <c r="J34" s="83"/>
      <c r="K34" s="83"/>
      <c r="L34" s="196"/>
      <c r="M34" s="196">
        <v>4</v>
      </c>
      <c r="N34" s="83"/>
      <c r="O34" s="83"/>
      <c r="P34" s="196"/>
      <c r="Q34" s="196"/>
      <c r="R34" s="83"/>
      <c r="S34" s="190"/>
      <c r="T34" s="194"/>
    </row>
    <row r="35" spans="1:20" ht="13.5" thickBot="1">
      <c r="A35" s="92" t="s">
        <v>135</v>
      </c>
      <c r="B35" s="96" t="s">
        <v>136</v>
      </c>
      <c r="C35" s="368"/>
      <c r="D35" s="369"/>
      <c r="E35" s="370"/>
      <c r="F35" s="186">
        <f>SUM(F36,F37)</f>
        <v>108</v>
      </c>
      <c r="G35" s="186">
        <f aca="true" t="shared" si="5" ref="G35:S35">SUM(G36,G37)</f>
        <v>92</v>
      </c>
      <c r="H35" s="186">
        <f t="shared" si="5"/>
        <v>16</v>
      </c>
      <c r="I35" s="186">
        <f t="shared" si="5"/>
        <v>10</v>
      </c>
      <c r="J35" s="186">
        <f t="shared" si="5"/>
        <v>6</v>
      </c>
      <c r="K35" s="186">
        <f t="shared" si="5"/>
        <v>0</v>
      </c>
      <c r="L35" s="197">
        <f t="shared" si="5"/>
        <v>10</v>
      </c>
      <c r="M35" s="197">
        <f t="shared" si="5"/>
        <v>0</v>
      </c>
      <c r="N35" s="186">
        <f t="shared" si="5"/>
        <v>0</v>
      </c>
      <c r="O35" s="186">
        <f t="shared" si="5"/>
        <v>0</v>
      </c>
      <c r="P35" s="197">
        <f t="shared" si="5"/>
        <v>6</v>
      </c>
      <c r="Q35" s="197">
        <f t="shared" si="5"/>
        <v>0</v>
      </c>
      <c r="R35" s="87">
        <f t="shared" si="5"/>
        <v>0</v>
      </c>
      <c r="S35" s="87">
        <f t="shared" si="5"/>
        <v>0</v>
      </c>
      <c r="T35" s="192"/>
    </row>
    <row r="36" spans="1:20" ht="13.5" customHeight="1" thickBot="1">
      <c r="A36" s="91" t="s">
        <v>137</v>
      </c>
      <c r="B36" s="115" t="s">
        <v>98</v>
      </c>
      <c r="C36" s="328" t="s">
        <v>315</v>
      </c>
      <c r="D36" s="329"/>
      <c r="E36" s="330"/>
      <c r="F36" s="83">
        <v>54</v>
      </c>
      <c r="G36" s="83">
        <v>44</v>
      </c>
      <c r="H36" s="83">
        <v>10</v>
      </c>
      <c r="I36" s="83">
        <v>6</v>
      </c>
      <c r="J36" s="83">
        <v>4</v>
      </c>
      <c r="K36" s="83"/>
      <c r="L36" s="196">
        <v>10</v>
      </c>
      <c r="M36" s="196"/>
      <c r="N36" s="83"/>
      <c r="O36" s="83"/>
      <c r="P36" s="196"/>
      <c r="Q36" s="196"/>
      <c r="R36" s="83"/>
      <c r="S36" s="190"/>
      <c r="T36" s="194">
        <v>1</v>
      </c>
    </row>
    <row r="37" spans="1:20" ht="13.5" customHeight="1" thickBot="1">
      <c r="A37" s="91" t="s">
        <v>138</v>
      </c>
      <c r="B37" s="115" t="s">
        <v>139</v>
      </c>
      <c r="C37" s="328" t="s">
        <v>318</v>
      </c>
      <c r="D37" s="329"/>
      <c r="E37" s="330"/>
      <c r="F37" s="83">
        <v>54</v>
      </c>
      <c r="G37" s="83">
        <v>48</v>
      </c>
      <c r="H37" s="83">
        <v>6</v>
      </c>
      <c r="I37" s="83">
        <v>4</v>
      </c>
      <c r="J37" s="83">
        <v>2</v>
      </c>
      <c r="K37" s="83"/>
      <c r="L37" s="196"/>
      <c r="M37" s="196"/>
      <c r="N37" s="83"/>
      <c r="O37" s="83"/>
      <c r="P37" s="196">
        <v>6</v>
      </c>
      <c r="Q37" s="196"/>
      <c r="R37" s="83"/>
      <c r="S37" s="190"/>
      <c r="T37" s="192"/>
    </row>
    <row r="38" spans="1:20" ht="13.5" thickBot="1">
      <c r="A38" s="92" t="s">
        <v>52</v>
      </c>
      <c r="B38" s="112" t="s">
        <v>53</v>
      </c>
      <c r="C38" s="337"/>
      <c r="D38" s="338"/>
      <c r="E38" s="339"/>
      <c r="F38" s="186">
        <f>SUM(F39,F54)</f>
        <v>3588</v>
      </c>
      <c r="G38" s="186">
        <f aca="true" t="shared" si="6" ref="G38:S38">SUM(G39,G54)</f>
        <v>2202</v>
      </c>
      <c r="H38" s="186">
        <f t="shared" si="6"/>
        <v>1378</v>
      </c>
      <c r="I38" s="186">
        <f t="shared" si="6"/>
        <v>728</v>
      </c>
      <c r="J38" s="186">
        <f t="shared" si="6"/>
        <v>606</v>
      </c>
      <c r="K38" s="186">
        <f t="shared" si="6"/>
        <v>20</v>
      </c>
      <c r="L38" s="197">
        <f t="shared" si="6"/>
        <v>60</v>
      </c>
      <c r="M38" s="197">
        <f t="shared" si="6"/>
        <v>64</v>
      </c>
      <c r="N38" s="186">
        <f t="shared" si="6"/>
        <v>70</v>
      </c>
      <c r="O38" s="186">
        <f t="shared" si="6"/>
        <v>74</v>
      </c>
      <c r="P38" s="197">
        <f t="shared" si="6"/>
        <v>56</v>
      </c>
      <c r="Q38" s="197">
        <f t="shared" si="6"/>
        <v>80</v>
      </c>
      <c r="R38" s="87">
        <f t="shared" si="6"/>
        <v>80</v>
      </c>
      <c r="S38" s="87">
        <f t="shared" si="6"/>
        <v>80</v>
      </c>
      <c r="T38" s="194">
        <v>1</v>
      </c>
    </row>
    <row r="39" spans="1:20" ht="13.5" thickBot="1">
      <c r="A39" s="92" t="s">
        <v>51</v>
      </c>
      <c r="B39" s="112" t="s">
        <v>140</v>
      </c>
      <c r="C39" s="337"/>
      <c r="D39" s="338"/>
      <c r="E39" s="339"/>
      <c r="F39" s="186">
        <f>SUM(F40:F53)</f>
        <v>1046</v>
      </c>
      <c r="G39" s="186">
        <f aca="true" t="shared" si="7" ref="G39:S39">SUM(G40:G53)</f>
        <v>872</v>
      </c>
      <c r="H39" s="186">
        <f t="shared" si="7"/>
        <v>166</v>
      </c>
      <c r="I39" s="186">
        <f t="shared" si="7"/>
        <v>120</v>
      </c>
      <c r="J39" s="186">
        <f t="shared" si="7"/>
        <v>46</v>
      </c>
      <c r="K39" s="186">
        <f t="shared" si="7"/>
        <v>0</v>
      </c>
      <c r="L39" s="197">
        <f t="shared" si="7"/>
        <v>34</v>
      </c>
      <c r="M39" s="197">
        <f t="shared" si="7"/>
        <v>32</v>
      </c>
      <c r="N39" s="186">
        <f t="shared" si="7"/>
        <v>44</v>
      </c>
      <c r="O39" s="186">
        <f t="shared" si="7"/>
        <v>56</v>
      </c>
      <c r="P39" s="197">
        <f t="shared" si="7"/>
        <v>0</v>
      </c>
      <c r="Q39" s="197">
        <f t="shared" si="7"/>
        <v>0</v>
      </c>
      <c r="R39" s="87">
        <f t="shared" si="7"/>
        <v>0</v>
      </c>
      <c r="S39" s="87">
        <f t="shared" si="7"/>
        <v>0</v>
      </c>
      <c r="T39" s="192">
        <v>2</v>
      </c>
    </row>
    <row r="40" spans="1:20" ht="13.5" customHeight="1" thickBot="1">
      <c r="A40" s="91" t="s">
        <v>141</v>
      </c>
      <c r="B40" s="115" t="s">
        <v>154</v>
      </c>
      <c r="C40" s="311" t="s">
        <v>319</v>
      </c>
      <c r="D40" s="312"/>
      <c r="E40" s="313"/>
      <c r="F40" s="185">
        <v>78</v>
      </c>
      <c r="G40" s="185">
        <v>60</v>
      </c>
      <c r="H40" s="185">
        <v>18</v>
      </c>
      <c r="I40" s="185">
        <v>14</v>
      </c>
      <c r="J40" s="185">
        <v>4</v>
      </c>
      <c r="K40" s="185"/>
      <c r="L40" s="196">
        <v>18</v>
      </c>
      <c r="M40" s="196"/>
      <c r="N40" s="185"/>
      <c r="O40" s="185"/>
      <c r="P40" s="196"/>
      <c r="Q40" s="196"/>
      <c r="R40" s="83"/>
      <c r="S40" s="83"/>
      <c r="T40" s="194">
        <v>1</v>
      </c>
    </row>
    <row r="41" spans="1:20" ht="13.5" thickBot="1">
      <c r="A41" s="91" t="s">
        <v>142</v>
      </c>
      <c r="B41" s="115" t="s">
        <v>155</v>
      </c>
      <c r="C41" s="311" t="s">
        <v>320</v>
      </c>
      <c r="D41" s="312"/>
      <c r="E41" s="313"/>
      <c r="F41" s="185">
        <v>93</v>
      </c>
      <c r="G41" s="185">
        <v>83</v>
      </c>
      <c r="H41" s="185">
        <v>10</v>
      </c>
      <c r="I41" s="185">
        <v>8</v>
      </c>
      <c r="J41" s="185">
        <v>2</v>
      </c>
      <c r="K41" s="185"/>
      <c r="L41" s="196"/>
      <c r="M41" s="196">
        <v>10</v>
      </c>
      <c r="N41" s="185"/>
      <c r="O41" s="185"/>
      <c r="P41" s="196"/>
      <c r="Q41" s="196"/>
      <c r="R41" s="83"/>
      <c r="S41" s="83"/>
      <c r="T41" s="192">
        <v>1</v>
      </c>
    </row>
    <row r="42" spans="1:20" ht="23.25" thickBot="1">
      <c r="A42" s="91" t="s">
        <v>143</v>
      </c>
      <c r="B42" s="115" t="s">
        <v>156</v>
      </c>
      <c r="C42" s="337" t="s">
        <v>321</v>
      </c>
      <c r="D42" s="338"/>
      <c r="E42" s="339"/>
      <c r="F42" s="185">
        <v>78</v>
      </c>
      <c r="G42" s="185">
        <v>60</v>
      </c>
      <c r="H42" s="185">
        <v>18</v>
      </c>
      <c r="I42" s="185">
        <v>14</v>
      </c>
      <c r="J42" s="185">
        <v>4</v>
      </c>
      <c r="K42" s="185"/>
      <c r="L42" s="196"/>
      <c r="M42" s="196"/>
      <c r="N42" s="185"/>
      <c r="O42" s="185">
        <v>18</v>
      </c>
      <c r="P42" s="196"/>
      <c r="Q42" s="196"/>
      <c r="R42" s="83"/>
      <c r="S42" s="83"/>
      <c r="T42" s="192">
        <v>1</v>
      </c>
    </row>
    <row r="43" spans="1:20" ht="13.5" customHeight="1" thickBot="1">
      <c r="A43" s="91" t="s">
        <v>144</v>
      </c>
      <c r="B43" s="115" t="s">
        <v>157</v>
      </c>
      <c r="C43" s="360" t="s">
        <v>322</v>
      </c>
      <c r="D43" s="361"/>
      <c r="E43" s="362"/>
      <c r="F43" s="185">
        <v>78</v>
      </c>
      <c r="G43" s="185">
        <v>70</v>
      </c>
      <c r="H43" s="185">
        <v>8</v>
      </c>
      <c r="I43" s="185">
        <v>6</v>
      </c>
      <c r="J43" s="185">
        <v>2</v>
      </c>
      <c r="K43" s="185"/>
      <c r="L43" s="196">
        <v>8</v>
      </c>
      <c r="M43" s="196"/>
      <c r="N43" s="185"/>
      <c r="O43" s="185"/>
      <c r="P43" s="196"/>
      <c r="Q43" s="196"/>
      <c r="R43" s="83"/>
      <c r="S43" s="83"/>
      <c r="T43" s="194">
        <v>1</v>
      </c>
    </row>
    <row r="44" spans="1:20" ht="13.5" customHeight="1" thickBot="1">
      <c r="A44" s="91" t="s">
        <v>145</v>
      </c>
      <c r="B44" s="115" t="s">
        <v>158</v>
      </c>
      <c r="C44" s="334" t="s">
        <v>301</v>
      </c>
      <c r="D44" s="335"/>
      <c r="E44" s="336"/>
      <c r="F44" s="185">
        <v>78</v>
      </c>
      <c r="G44" s="185">
        <v>68</v>
      </c>
      <c r="H44" s="185">
        <v>10</v>
      </c>
      <c r="I44" s="185">
        <v>6</v>
      </c>
      <c r="J44" s="185">
        <v>4</v>
      </c>
      <c r="K44" s="185"/>
      <c r="L44" s="196"/>
      <c r="M44" s="196">
        <v>10</v>
      </c>
      <c r="N44" s="185"/>
      <c r="O44" s="185"/>
      <c r="P44" s="196"/>
      <c r="Q44" s="196"/>
      <c r="R44" s="83"/>
      <c r="S44" s="83"/>
      <c r="T44" s="192">
        <v>1</v>
      </c>
    </row>
    <row r="45" spans="1:20" ht="13.5" thickBot="1">
      <c r="A45" s="91" t="s">
        <v>146</v>
      </c>
      <c r="B45" s="115" t="s">
        <v>103</v>
      </c>
      <c r="C45" s="319" t="s">
        <v>323</v>
      </c>
      <c r="D45" s="320"/>
      <c r="E45" s="321"/>
      <c r="F45" s="185">
        <v>74</v>
      </c>
      <c r="G45" s="185">
        <v>56</v>
      </c>
      <c r="H45" s="185">
        <v>10</v>
      </c>
      <c r="I45" s="185">
        <v>6</v>
      </c>
      <c r="J45" s="185">
        <v>4</v>
      </c>
      <c r="K45" s="185"/>
      <c r="L45" s="196">
        <v>4</v>
      </c>
      <c r="M45" s="196">
        <v>6</v>
      </c>
      <c r="N45" s="185"/>
      <c r="O45" s="185"/>
      <c r="P45" s="196"/>
      <c r="Q45" s="196"/>
      <c r="R45" s="83"/>
      <c r="S45" s="83"/>
      <c r="T45" s="195">
        <v>1</v>
      </c>
    </row>
    <row r="46" spans="1:20" ht="13.5" thickBot="1">
      <c r="A46" s="91" t="s">
        <v>147</v>
      </c>
      <c r="B46" s="115" t="s">
        <v>159</v>
      </c>
      <c r="C46" s="319" t="s">
        <v>113</v>
      </c>
      <c r="D46" s="320"/>
      <c r="E46" s="321"/>
      <c r="F46" s="185">
        <v>102</v>
      </c>
      <c r="G46" s="185">
        <v>82</v>
      </c>
      <c r="H46" s="185">
        <v>20</v>
      </c>
      <c r="I46" s="185">
        <v>16</v>
      </c>
      <c r="J46" s="185">
        <v>4</v>
      </c>
      <c r="K46" s="185"/>
      <c r="L46" s="196"/>
      <c r="M46" s="196"/>
      <c r="N46" s="185">
        <v>16</v>
      </c>
      <c r="O46" s="185">
        <v>4</v>
      </c>
      <c r="P46" s="196"/>
      <c r="Q46" s="196"/>
      <c r="R46" s="83"/>
      <c r="S46" s="83"/>
      <c r="T46" s="192">
        <v>1</v>
      </c>
    </row>
    <row r="47" spans="1:20" ht="13.5" thickBot="1">
      <c r="A47" s="91" t="s">
        <v>148</v>
      </c>
      <c r="B47" s="115" t="s">
        <v>160</v>
      </c>
      <c r="C47" s="328" t="s">
        <v>114</v>
      </c>
      <c r="D47" s="329"/>
      <c r="E47" s="330"/>
      <c r="F47" s="83">
        <v>93</v>
      </c>
      <c r="G47" s="83">
        <v>87</v>
      </c>
      <c r="H47" s="83">
        <v>6</v>
      </c>
      <c r="I47" s="83">
        <v>4</v>
      </c>
      <c r="J47" s="83">
        <v>2</v>
      </c>
      <c r="K47" s="83"/>
      <c r="L47" s="196"/>
      <c r="M47" s="196"/>
      <c r="N47" s="83">
        <v>6</v>
      </c>
      <c r="O47" s="83"/>
      <c r="P47" s="196"/>
      <c r="Q47" s="196"/>
      <c r="R47" s="83"/>
      <c r="S47" s="83"/>
      <c r="T47" s="193">
        <v>1</v>
      </c>
    </row>
    <row r="48" spans="1:20" ht="13.5" thickBot="1">
      <c r="A48" s="91" t="s">
        <v>149</v>
      </c>
      <c r="B48" s="115" t="s">
        <v>161</v>
      </c>
      <c r="C48" s="328" t="s">
        <v>113</v>
      </c>
      <c r="D48" s="329"/>
      <c r="E48" s="330"/>
      <c r="F48" s="83">
        <v>75</v>
      </c>
      <c r="G48" s="83">
        <v>67</v>
      </c>
      <c r="H48" s="83">
        <v>8</v>
      </c>
      <c r="I48" s="83">
        <v>6</v>
      </c>
      <c r="J48" s="83">
        <v>2</v>
      </c>
      <c r="K48" s="83"/>
      <c r="L48" s="196"/>
      <c r="M48" s="196"/>
      <c r="N48" s="83"/>
      <c r="O48" s="83">
        <v>8</v>
      </c>
      <c r="P48" s="196"/>
      <c r="Q48" s="196"/>
      <c r="R48" s="83"/>
      <c r="S48" s="83"/>
      <c r="T48" s="192">
        <v>1</v>
      </c>
    </row>
    <row r="49" spans="1:20" ht="13.5" thickBot="1">
      <c r="A49" s="91" t="s">
        <v>150</v>
      </c>
      <c r="B49" s="115" t="s">
        <v>162</v>
      </c>
      <c r="C49" s="328" t="s">
        <v>117</v>
      </c>
      <c r="D49" s="329"/>
      <c r="E49" s="330"/>
      <c r="F49" s="83">
        <v>72</v>
      </c>
      <c r="G49" s="83">
        <v>58</v>
      </c>
      <c r="H49" s="83">
        <v>14</v>
      </c>
      <c r="I49" s="83">
        <v>10</v>
      </c>
      <c r="J49" s="83">
        <v>4</v>
      </c>
      <c r="K49" s="83"/>
      <c r="L49" s="196"/>
      <c r="M49" s="196"/>
      <c r="N49" s="83"/>
      <c r="O49" s="83">
        <v>14</v>
      </c>
      <c r="P49" s="196"/>
      <c r="Q49" s="196"/>
      <c r="R49" s="83"/>
      <c r="S49" s="83"/>
      <c r="T49" s="194">
        <v>1</v>
      </c>
    </row>
    <row r="50" spans="1:20" ht="13.5" thickBot="1">
      <c r="A50" s="91" t="s">
        <v>151</v>
      </c>
      <c r="B50" s="115" t="s">
        <v>163</v>
      </c>
      <c r="C50" s="328" t="s">
        <v>114</v>
      </c>
      <c r="D50" s="329"/>
      <c r="E50" s="330"/>
      <c r="F50" s="83">
        <v>51</v>
      </c>
      <c r="G50" s="83">
        <v>29</v>
      </c>
      <c r="H50" s="83">
        <v>22</v>
      </c>
      <c r="I50" s="83">
        <v>14</v>
      </c>
      <c r="J50" s="83">
        <v>8</v>
      </c>
      <c r="K50" s="83"/>
      <c r="L50" s="196"/>
      <c r="M50" s="196"/>
      <c r="N50" s="83">
        <v>22</v>
      </c>
      <c r="O50" s="83"/>
      <c r="P50" s="196"/>
      <c r="Q50" s="196"/>
      <c r="R50" s="83"/>
      <c r="S50" s="83"/>
      <c r="T50" s="192">
        <v>1</v>
      </c>
    </row>
    <row r="51" spans="1:20" ht="13.5" thickBot="1">
      <c r="A51" s="91" t="s">
        <v>152</v>
      </c>
      <c r="B51" s="115" t="s">
        <v>102</v>
      </c>
      <c r="C51" s="319" t="s">
        <v>333</v>
      </c>
      <c r="D51" s="320"/>
      <c r="E51" s="321"/>
      <c r="F51" s="185">
        <v>72</v>
      </c>
      <c r="G51" s="185">
        <v>62</v>
      </c>
      <c r="H51" s="185">
        <v>10</v>
      </c>
      <c r="I51" s="185">
        <v>6</v>
      </c>
      <c r="J51" s="185">
        <v>4</v>
      </c>
      <c r="K51" s="185"/>
      <c r="L51" s="196">
        <v>4</v>
      </c>
      <c r="M51" s="196">
        <v>6</v>
      </c>
      <c r="N51" s="185"/>
      <c r="O51" s="83"/>
      <c r="P51" s="196"/>
      <c r="Q51" s="196"/>
      <c r="R51" s="83"/>
      <c r="S51" s="83"/>
      <c r="T51" s="194">
        <v>1</v>
      </c>
    </row>
    <row r="52" spans="1:20" ht="13.5" thickBot="1">
      <c r="A52" s="91" t="s">
        <v>153</v>
      </c>
      <c r="B52" s="115" t="s">
        <v>308</v>
      </c>
      <c r="C52" s="328" t="s">
        <v>117</v>
      </c>
      <c r="D52" s="329"/>
      <c r="E52" s="330"/>
      <c r="F52" s="83">
        <v>102</v>
      </c>
      <c r="G52" s="83">
        <v>90</v>
      </c>
      <c r="H52" s="83">
        <v>12</v>
      </c>
      <c r="I52" s="83">
        <v>10</v>
      </c>
      <c r="J52" s="83">
        <v>2</v>
      </c>
      <c r="K52" s="83"/>
      <c r="L52" s="196"/>
      <c r="M52" s="196"/>
      <c r="N52" s="83"/>
      <c r="O52" s="83">
        <v>12</v>
      </c>
      <c r="P52" s="196"/>
      <c r="Q52" s="196"/>
      <c r="R52" s="83"/>
      <c r="S52" s="83"/>
      <c r="T52" s="192">
        <v>1</v>
      </c>
    </row>
    <row r="53" spans="1:20" ht="13.5" thickBot="1">
      <c r="A53" s="91"/>
      <c r="B53" s="115"/>
      <c r="C53" s="374"/>
      <c r="D53" s="375"/>
      <c r="E53" s="376"/>
      <c r="F53" s="83"/>
      <c r="G53" s="83"/>
      <c r="H53" s="83"/>
      <c r="I53" s="83"/>
      <c r="J53" s="83"/>
      <c r="K53" s="83"/>
      <c r="L53" s="196"/>
      <c r="M53" s="196"/>
      <c r="N53" s="83"/>
      <c r="O53" s="83"/>
      <c r="P53" s="196"/>
      <c r="Q53" s="196"/>
      <c r="R53" s="83"/>
      <c r="S53" s="83"/>
      <c r="T53" s="194"/>
    </row>
    <row r="54" spans="1:20" ht="13.5" thickBot="1">
      <c r="A54" s="92" t="s">
        <v>54</v>
      </c>
      <c r="B54" s="112" t="s">
        <v>55</v>
      </c>
      <c r="C54" s="374"/>
      <c r="D54" s="375"/>
      <c r="E54" s="376"/>
      <c r="F54" s="87">
        <f>SUM(F56,F67,F76,F85,F91,F100)</f>
        <v>2542</v>
      </c>
      <c r="G54" s="87">
        <f aca="true" t="shared" si="8" ref="G54:S54">SUM(G56,G67,G76,G85,G91,G100)</f>
        <v>1330</v>
      </c>
      <c r="H54" s="87">
        <f t="shared" si="8"/>
        <v>1212</v>
      </c>
      <c r="I54" s="87">
        <f t="shared" si="8"/>
        <v>608</v>
      </c>
      <c r="J54" s="87">
        <f t="shared" si="8"/>
        <v>560</v>
      </c>
      <c r="K54" s="87">
        <f t="shared" si="8"/>
        <v>20</v>
      </c>
      <c r="L54" s="197">
        <f t="shared" si="8"/>
        <v>26</v>
      </c>
      <c r="M54" s="197">
        <f t="shared" si="8"/>
        <v>32</v>
      </c>
      <c r="N54" s="87">
        <f t="shared" si="8"/>
        <v>26</v>
      </c>
      <c r="O54" s="87">
        <f t="shared" si="8"/>
        <v>18</v>
      </c>
      <c r="P54" s="197">
        <f t="shared" si="8"/>
        <v>56</v>
      </c>
      <c r="Q54" s="197">
        <f t="shared" si="8"/>
        <v>80</v>
      </c>
      <c r="R54" s="87">
        <f t="shared" si="8"/>
        <v>80</v>
      </c>
      <c r="S54" s="87">
        <f t="shared" si="8"/>
        <v>80</v>
      </c>
      <c r="T54" s="192">
        <v>2</v>
      </c>
    </row>
    <row r="55" spans="1:20" ht="13.5" thickBot="1">
      <c r="A55" s="92" t="s">
        <v>56</v>
      </c>
      <c r="B55" s="116" t="s">
        <v>104</v>
      </c>
      <c r="C55" s="377" t="s">
        <v>116</v>
      </c>
      <c r="D55" s="378"/>
      <c r="E55" s="379"/>
      <c r="F55" s="87">
        <f>SUM(F58,F61,F65,F66)</f>
        <v>570</v>
      </c>
      <c r="G55" s="87">
        <f aca="true" t="shared" si="9" ref="G55:Q55">SUM(G58,G61,G65,G66)</f>
        <v>486</v>
      </c>
      <c r="H55" s="87">
        <f t="shared" si="9"/>
        <v>84</v>
      </c>
      <c r="I55" s="87">
        <f t="shared" si="9"/>
        <v>60</v>
      </c>
      <c r="J55" s="87">
        <f>SUM(J58,J61,J65,J66)</f>
        <v>24</v>
      </c>
      <c r="K55" s="87">
        <f t="shared" si="9"/>
        <v>0</v>
      </c>
      <c r="L55" s="197">
        <f t="shared" si="9"/>
        <v>26</v>
      </c>
      <c r="M55" s="197">
        <f t="shared" si="9"/>
        <v>32</v>
      </c>
      <c r="N55" s="87">
        <f t="shared" si="9"/>
        <v>206</v>
      </c>
      <c r="O55" s="87">
        <f t="shared" si="9"/>
        <v>0</v>
      </c>
      <c r="P55" s="197">
        <f t="shared" si="9"/>
        <v>0</v>
      </c>
      <c r="Q55" s="197">
        <f t="shared" si="9"/>
        <v>0</v>
      </c>
      <c r="R55" s="87">
        <f>SUM(R58,R61,R65,R66)</f>
        <v>0</v>
      </c>
      <c r="S55" s="87">
        <f>SUM(S58,S61,S65,S66)</f>
        <v>0</v>
      </c>
      <c r="T55" s="194">
        <v>2</v>
      </c>
    </row>
    <row r="56" spans="1:20" ht="21.75" thickBot="1">
      <c r="A56" s="92" t="s">
        <v>56</v>
      </c>
      <c r="B56" s="96" t="s">
        <v>164</v>
      </c>
      <c r="C56" s="383" t="s">
        <v>324</v>
      </c>
      <c r="D56" s="384"/>
      <c r="E56" s="385"/>
      <c r="F56" s="87">
        <f>SUM(F57)</f>
        <v>570</v>
      </c>
      <c r="G56" s="87">
        <f>SUM(G57)</f>
        <v>486</v>
      </c>
      <c r="H56" s="87">
        <f aca="true" t="shared" si="10" ref="H56:S56">SUM(H57)</f>
        <v>84</v>
      </c>
      <c r="I56" s="87">
        <f t="shared" si="10"/>
        <v>60</v>
      </c>
      <c r="J56" s="87">
        <f t="shared" si="10"/>
        <v>24</v>
      </c>
      <c r="K56" s="87">
        <f t="shared" si="10"/>
        <v>0</v>
      </c>
      <c r="L56" s="197">
        <f t="shared" si="10"/>
        <v>26</v>
      </c>
      <c r="M56" s="197">
        <f t="shared" si="10"/>
        <v>32</v>
      </c>
      <c r="N56" s="87">
        <f t="shared" si="10"/>
        <v>26</v>
      </c>
      <c r="O56" s="87">
        <f t="shared" si="10"/>
        <v>0</v>
      </c>
      <c r="P56" s="197">
        <f t="shared" si="10"/>
        <v>0</v>
      </c>
      <c r="Q56" s="197">
        <f t="shared" si="10"/>
        <v>0</v>
      </c>
      <c r="R56" s="87">
        <f t="shared" si="10"/>
        <v>0</v>
      </c>
      <c r="S56" s="87">
        <f t="shared" si="10"/>
        <v>0</v>
      </c>
      <c r="T56" s="194"/>
    </row>
    <row r="57" spans="1:20" ht="13.5" thickBot="1">
      <c r="A57" s="125" t="s">
        <v>176</v>
      </c>
      <c r="B57" s="126" t="s">
        <v>165</v>
      </c>
      <c r="C57" s="343" t="s">
        <v>324</v>
      </c>
      <c r="D57" s="344"/>
      <c r="E57" s="345"/>
      <c r="F57" s="127">
        <f>SUM(F58:F64)</f>
        <v>570</v>
      </c>
      <c r="G57" s="127">
        <f aca="true" t="shared" si="11" ref="G57:S57">SUM(G58:G64)</f>
        <v>486</v>
      </c>
      <c r="H57" s="127">
        <f t="shared" si="11"/>
        <v>84</v>
      </c>
      <c r="I57" s="127">
        <f t="shared" si="11"/>
        <v>60</v>
      </c>
      <c r="J57" s="127">
        <f t="shared" si="11"/>
        <v>24</v>
      </c>
      <c r="K57" s="127">
        <f t="shared" si="11"/>
        <v>0</v>
      </c>
      <c r="L57" s="198">
        <f t="shared" si="11"/>
        <v>26</v>
      </c>
      <c r="M57" s="198">
        <f t="shared" si="11"/>
        <v>32</v>
      </c>
      <c r="N57" s="198">
        <f t="shared" si="11"/>
        <v>26</v>
      </c>
      <c r="O57" s="127">
        <f t="shared" si="11"/>
        <v>0</v>
      </c>
      <c r="P57" s="198">
        <f t="shared" si="11"/>
        <v>0</v>
      </c>
      <c r="Q57" s="198">
        <f t="shared" si="11"/>
        <v>0</v>
      </c>
      <c r="R57" s="127">
        <f t="shared" si="11"/>
        <v>0</v>
      </c>
      <c r="S57" s="127">
        <f t="shared" si="11"/>
        <v>0</v>
      </c>
      <c r="T57" s="192"/>
    </row>
    <row r="58" spans="1:20" ht="13.5" thickBot="1">
      <c r="A58" s="122" t="s">
        <v>187</v>
      </c>
      <c r="B58" s="114" t="s">
        <v>168</v>
      </c>
      <c r="C58" s="328"/>
      <c r="D58" s="329"/>
      <c r="E58" s="330"/>
      <c r="F58" s="83">
        <v>570</v>
      </c>
      <c r="G58" s="83">
        <v>486</v>
      </c>
      <c r="H58" s="83">
        <v>84</v>
      </c>
      <c r="I58" s="83">
        <v>60</v>
      </c>
      <c r="J58" s="83">
        <v>24</v>
      </c>
      <c r="K58" s="83"/>
      <c r="L58" s="196">
        <v>26</v>
      </c>
      <c r="M58" s="196">
        <v>32</v>
      </c>
      <c r="N58" s="83">
        <v>26</v>
      </c>
      <c r="O58" s="83"/>
      <c r="P58" s="196"/>
      <c r="Q58" s="196"/>
      <c r="R58" s="83"/>
      <c r="S58" s="83"/>
      <c r="T58" s="194">
        <v>2</v>
      </c>
    </row>
    <row r="59" spans="1:20" ht="13.5" thickBot="1">
      <c r="A59" s="123" t="s">
        <v>188</v>
      </c>
      <c r="B59" s="131" t="s">
        <v>169</v>
      </c>
      <c r="C59" s="328"/>
      <c r="D59" s="329"/>
      <c r="E59" s="330"/>
      <c r="F59" s="83"/>
      <c r="G59" s="83"/>
      <c r="H59" s="83"/>
      <c r="I59" s="83"/>
      <c r="J59" s="83"/>
      <c r="K59" s="83"/>
      <c r="L59" s="196"/>
      <c r="M59" s="196"/>
      <c r="N59" s="83"/>
      <c r="O59" s="83"/>
      <c r="P59" s="196"/>
      <c r="Q59" s="196"/>
      <c r="R59" s="83"/>
      <c r="S59" s="83"/>
      <c r="T59" s="192"/>
    </row>
    <row r="60" spans="1:20" ht="13.5" thickBot="1">
      <c r="A60" s="123" t="s">
        <v>189</v>
      </c>
      <c r="B60" s="114" t="s">
        <v>170</v>
      </c>
      <c r="C60" s="328"/>
      <c r="D60" s="329"/>
      <c r="E60" s="330"/>
      <c r="F60" s="83"/>
      <c r="G60" s="83"/>
      <c r="H60" s="83"/>
      <c r="I60" s="83"/>
      <c r="J60" s="83"/>
      <c r="K60" s="83"/>
      <c r="L60" s="196"/>
      <c r="M60" s="196"/>
      <c r="N60" s="83"/>
      <c r="O60" s="83"/>
      <c r="P60" s="196"/>
      <c r="Q60" s="196"/>
      <c r="R60" s="83"/>
      <c r="S60" s="83"/>
      <c r="T60" s="194"/>
    </row>
    <row r="61" spans="1:20" ht="13.5" thickBot="1">
      <c r="A61" s="123" t="s">
        <v>190</v>
      </c>
      <c r="B61" s="131" t="s">
        <v>171</v>
      </c>
      <c r="C61" s="328"/>
      <c r="D61" s="329"/>
      <c r="E61" s="330"/>
      <c r="F61" s="83"/>
      <c r="G61" s="83"/>
      <c r="H61" s="83"/>
      <c r="I61" s="83"/>
      <c r="J61" s="83"/>
      <c r="K61" s="83"/>
      <c r="L61" s="196"/>
      <c r="M61" s="196"/>
      <c r="N61" s="83"/>
      <c r="O61" s="83"/>
      <c r="P61" s="196"/>
      <c r="Q61" s="196"/>
      <c r="R61" s="83"/>
      <c r="S61" s="83"/>
      <c r="T61" s="192"/>
    </row>
    <row r="62" spans="1:20" ht="13.5" thickBot="1">
      <c r="A62" s="123" t="s">
        <v>191</v>
      </c>
      <c r="B62" s="114" t="s">
        <v>172</v>
      </c>
      <c r="C62" s="328"/>
      <c r="D62" s="329"/>
      <c r="E62" s="330"/>
      <c r="F62" s="83"/>
      <c r="G62" s="83"/>
      <c r="H62" s="83"/>
      <c r="I62" s="83"/>
      <c r="J62" s="83"/>
      <c r="K62" s="83"/>
      <c r="L62" s="196"/>
      <c r="M62" s="196"/>
      <c r="N62" s="83"/>
      <c r="O62" s="83"/>
      <c r="P62" s="196"/>
      <c r="Q62" s="196"/>
      <c r="R62" s="83"/>
      <c r="S62" s="83"/>
      <c r="T62" s="194"/>
    </row>
    <row r="63" spans="1:20" ht="13.5" thickBot="1">
      <c r="A63" s="124" t="s">
        <v>185</v>
      </c>
      <c r="B63" s="114" t="s">
        <v>173</v>
      </c>
      <c r="C63" s="328"/>
      <c r="D63" s="329"/>
      <c r="E63" s="330"/>
      <c r="F63" s="83"/>
      <c r="G63" s="83"/>
      <c r="H63" s="83"/>
      <c r="I63" s="83"/>
      <c r="J63" s="83"/>
      <c r="K63" s="83"/>
      <c r="L63" s="196"/>
      <c r="M63" s="196"/>
      <c r="N63" s="83"/>
      <c r="O63" s="83"/>
      <c r="P63" s="196"/>
      <c r="Q63" s="196"/>
      <c r="R63" s="83"/>
      <c r="S63" s="83"/>
      <c r="T63" s="192"/>
    </row>
    <row r="64" spans="1:20" ht="13.5" thickBot="1">
      <c r="A64" s="123" t="s">
        <v>186</v>
      </c>
      <c r="B64" s="115" t="s">
        <v>174</v>
      </c>
      <c r="C64" s="328"/>
      <c r="D64" s="329"/>
      <c r="E64" s="330"/>
      <c r="F64" s="83"/>
      <c r="G64" s="83"/>
      <c r="H64" s="83"/>
      <c r="I64" s="83"/>
      <c r="J64" s="83"/>
      <c r="K64" s="83"/>
      <c r="L64" s="196"/>
      <c r="M64" s="196"/>
      <c r="N64" s="83"/>
      <c r="O64" s="83"/>
      <c r="P64" s="196"/>
      <c r="Q64" s="196"/>
      <c r="R64" s="83"/>
      <c r="S64" s="83"/>
      <c r="T64" s="194">
        <v>3</v>
      </c>
    </row>
    <row r="65" spans="1:20" ht="13.5" thickBot="1">
      <c r="A65" s="128" t="s">
        <v>105</v>
      </c>
      <c r="B65" s="126" t="s">
        <v>166</v>
      </c>
      <c r="C65" s="305"/>
      <c r="D65" s="306"/>
      <c r="E65" s="307"/>
      <c r="F65" s="127"/>
      <c r="G65" s="127"/>
      <c r="H65" s="127"/>
      <c r="I65" s="127"/>
      <c r="J65" s="127"/>
      <c r="K65" s="127"/>
      <c r="L65" s="198"/>
      <c r="M65" s="198"/>
      <c r="N65" s="127">
        <v>72</v>
      </c>
      <c r="O65" s="127"/>
      <c r="P65" s="198"/>
      <c r="Q65" s="198"/>
      <c r="R65" s="127"/>
      <c r="S65" s="127"/>
      <c r="T65" s="192">
        <v>1</v>
      </c>
    </row>
    <row r="66" spans="1:20" ht="13.5" thickBot="1">
      <c r="A66" s="128" t="s">
        <v>57</v>
      </c>
      <c r="B66" s="126" t="s">
        <v>167</v>
      </c>
      <c r="C66" s="305" t="s">
        <v>114</v>
      </c>
      <c r="D66" s="306"/>
      <c r="E66" s="307"/>
      <c r="F66" s="127"/>
      <c r="G66" s="127"/>
      <c r="H66" s="127"/>
      <c r="I66" s="127"/>
      <c r="J66" s="127"/>
      <c r="K66" s="127"/>
      <c r="L66" s="198"/>
      <c r="M66" s="198"/>
      <c r="N66" s="127">
        <v>108</v>
      </c>
      <c r="O66" s="127"/>
      <c r="P66" s="198"/>
      <c r="Q66" s="198"/>
      <c r="R66" s="127"/>
      <c r="S66" s="127"/>
      <c r="T66" s="194">
        <v>1</v>
      </c>
    </row>
    <row r="67" spans="1:20" ht="21.75" thickBot="1">
      <c r="A67" s="92" t="s">
        <v>58</v>
      </c>
      <c r="B67" s="96" t="s">
        <v>175</v>
      </c>
      <c r="C67" s="343" t="s">
        <v>311</v>
      </c>
      <c r="D67" s="344"/>
      <c r="E67" s="345"/>
      <c r="F67" s="87">
        <f>SUM(F68,F70)</f>
        <v>555</v>
      </c>
      <c r="G67" s="87">
        <f aca="true" t="shared" si="12" ref="G67:S67">SUM(G68,G70)</f>
        <v>371</v>
      </c>
      <c r="H67" s="87">
        <f t="shared" si="12"/>
        <v>184</v>
      </c>
      <c r="I67" s="87">
        <f t="shared" si="12"/>
        <v>84</v>
      </c>
      <c r="J67" s="87">
        <f t="shared" si="12"/>
        <v>80</v>
      </c>
      <c r="K67" s="87">
        <f t="shared" si="12"/>
        <v>0</v>
      </c>
      <c r="L67" s="197">
        <f t="shared" si="12"/>
        <v>0</v>
      </c>
      <c r="M67" s="197">
        <f t="shared" si="12"/>
        <v>0</v>
      </c>
      <c r="N67" s="87">
        <f t="shared" si="12"/>
        <v>0</v>
      </c>
      <c r="O67" s="87">
        <f t="shared" si="12"/>
        <v>18</v>
      </c>
      <c r="P67" s="197">
        <f t="shared" si="12"/>
        <v>38</v>
      </c>
      <c r="Q67" s="197">
        <f t="shared" si="12"/>
        <v>12</v>
      </c>
      <c r="R67" s="87">
        <f t="shared" si="12"/>
        <v>0</v>
      </c>
      <c r="S67" s="87">
        <f t="shared" si="12"/>
        <v>0</v>
      </c>
      <c r="T67" s="192">
        <v>1</v>
      </c>
    </row>
    <row r="68" spans="1:20" ht="13.5" thickBot="1">
      <c r="A68" s="125" t="s">
        <v>177</v>
      </c>
      <c r="B68" s="126" t="s">
        <v>178</v>
      </c>
      <c r="C68" s="343" t="s">
        <v>311</v>
      </c>
      <c r="D68" s="344"/>
      <c r="E68" s="345"/>
      <c r="F68" s="127">
        <f>SUM(F69)</f>
        <v>210</v>
      </c>
      <c r="G68" s="127">
        <f aca="true" t="shared" si="13" ref="G68:S68">SUM(G69)</f>
        <v>70</v>
      </c>
      <c r="H68" s="127">
        <f t="shared" si="13"/>
        <v>140</v>
      </c>
      <c r="I68" s="127">
        <f t="shared" si="13"/>
        <v>60</v>
      </c>
      <c r="J68" s="127">
        <f t="shared" si="13"/>
        <v>60</v>
      </c>
      <c r="K68" s="127">
        <f t="shared" si="13"/>
        <v>0</v>
      </c>
      <c r="L68" s="198">
        <f t="shared" si="13"/>
        <v>0</v>
      </c>
      <c r="M68" s="198">
        <f t="shared" si="13"/>
        <v>0</v>
      </c>
      <c r="N68" s="127">
        <f t="shared" si="13"/>
        <v>0</v>
      </c>
      <c r="O68" s="127">
        <f t="shared" si="13"/>
        <v>0</v>
      </c>
      <c r="P68" s="198">
        <f t="shared" si="13"/>
        <v>12</v>
      </c>
      <c r="Q68" s="198">
        <f t="shared" si="13"/>
        <v>12</v>
      </c>
      <c r="R68" s="127">
        <f t="shared" si="13"/>
        <v>0</v>
      </c>
      <c r="S68" s="127">
        <f t="shared" si="13"/>
        <v>0</v>
      </c>
      <c r="T68" s="194">
        <v>1</v>
      </c>
    </row>
    <row r="69" spans="1:20" ht="13.5" thickBot="1">
      <c r="A69" s="122" t="s">
        <v>192</v>
      </c>
      <c r="B69" s="117" t="s">
        <v>179</v>
      </c>
      <c r="C69" s="328"/>
      <c r="D69" s="329"/>
      <c r="E69" s="330"/>
      <c r="F69" s="83">
        <v>210</v>
      </c>
      <c r="G69" s="83">
        <v>70</v>
      </c>
      <c r="H69" s="83">
        <v>140</v>
      </c>
      <c r="I69" s="83">
        <v>60</v>
      </c>
      <c r="J69" s="83">
        <v>60</v>
      </c>
      <c r="K69" s="83"/>
      <c r="L69" s="196"/>
      <c r="M69" s="196"/>
      <c r="N69" s="83"/>
      <c r="O69" s="83"/>
      <c r="P69" s="196">
        <v>12</v>
      </c>
      <c r="Q69" s="196">
        <v>12</v>
      </c>
      <c r="R69" s="83"/>
      <c r="S69" s="83"/>
      <c r="T69" s="192">
        <v>1</v>
      </c>
    </row>
    <row r="70" spans="1:20" ht="13.5" thickBot="1">
      <c r="A70" s="125" t="s">
        <v>180</v>
      </c>
      <c r="B70" s="130" t="s">
        <v>181</v>
      </c>
      <c r="C70" s="343" t="s">
        <v>330</v>
      </c>
      <c r="D70" s="344"/>
      <c r="E70" s="345"/>
      <c r="F70" s="127">
        <f>SUM(F71,F72,F73)</f>
        <v>345</v>
      </c>
      <c r="G70" s="127">
        <f aca="true" t="shared" si="14" ref="G70:S70">SUM(G71,G72,G73)</f>
        <v>301</v>
      </c>
      <c r="H70" s="127">
        <f t="shared" si="14"/>
        <v>44</v>
      </c>
      <c r="I70" s="127">
        <f t="shared" si="14"/>
        <v>24</v>
      </c>
      <c r="J70" s="127">
        <f t="shared" si="14"/>
        <v>20</v>
      </c>
      <c r="K70" s="127">
        <f t="shared" si="14"/>
        <v>0</v>
      </c>
      <c r="L70" s="198">
        <f t="shared" si="14"/>
        <v>0</v>
      </c>
      <c r="M70" s="198">
        <f t="shared" si="14"/>
        <v>0</v>
      </c>
      <c r="N70" s="127">
        <f t="shared" si="14"/>
        <v>0</v>
      </c>
      <c r="O70" s="127">
        <f t="shared" si="14"/>
        <v>18</v>
      </c>
      <c r="P70" s="198">
        <f t="shared" si="14"/>
        <v>26</v>
      </c>
      <c r="Q70" s="198">
        <f t="shared" si="14"/>
        <v>0</v>
      </c>
      <c r="R70" s="127">
        <f t="shared" si="14"/>
        <v>0</v>
      </c>
      <c r="S70" s="127">
        <f t="shared" si="14"/>
        <v>0</v>
      </c>
      <c r="T70" s="193">
        <v>1</v>
      </c>
    </row>
    <row r="71" spans="1:20" ht="13.5" thickBot="1">
      <c r="A71" s="123" t="s">
        <v>193</v>
      </c>
      <c r="B71" s="74" t="s">
        <v>182</v>
      </c>
      <c r="C71" s="328"/>
      <c r="D71" s="329"/>
      <c r="E71" s="330"/>
      <c r="F71" s="83">
        <v>345</v>
      </c>
      <c r="G71" s="83">
        <v>301</v>
      </c>
      <c r="H71" s="83">
        <v>44</v>
      </c>
      <c r="I71" s="83">
        <v>24</v>
      </c>
      <c r="J71" s="83">
        <v>20</v>
      </c>
      <c r="K71" s="83"/>
      <c r="L71" s="196"/>
      <c r="M71" s="196"/>
      <c r="N71" s="83"/>
      <c r="O71" s="83">
        <v>18</v>
      </c>
      <c r="P71" s="196">
        <v>26</v>
      </c>
      <c r="Q71" s="196"/>
      <c r="R71" s="83"/>
      <c r="S71" s="83"/>
      <c r="T71" s="192"/>
    </row>
    <row r="72" spans="1:20" ht="13.5" thickBot="1">
      <c r="A72" s="123" t="s">
        <v>194</v>
      </c>
      <c r="B72" s="117" t="s">
        <v>183</v>
      </c>
      <c r="C72" s="328"/>
      <c r="D72" s="329"/>
      <c r="E72" s="330"/>
      <c r="F72" s="83"/>
      <c r="G72" s="83"/>
      <c r="H72" s="83"/>
      <c r="I72" s="83"/>
      <c r="J72" s="83"/>
      <c r="K72" s="83"/>
      <c r="L72" s="196"/>
      <c r="M72" s="196"/>
      <c r="N72" s="83"/>
      <c r="O72" s="83"/>
      <c r="P72" s="196"/>
      <c r="Q72" s="196"/>
      <c r="R72" s="83"/>
      <c r="S72" s="83"/>
      <c r="T72" s="194"/>
    </row>
    <row r="73" spans="1:20" ht="13.5" thickBot="1">
      <c r="A73" s="124" t="s">
        <v>195</v>
      </c>
      <c r="B73" s="117" t="s">
        <v>184</v>
      </c>
      <c r="C73" s="328"/>
      <c r="D73" s="329"/>
      <c r="E73" s="330"/>
      <c r="F73" s="83"/>
      <c r="G73" s="83"/>
      <c r="H73" s="83"/>
      <c r="I73" s="83"/>
      <c r="J73" s="83"/>
      <c r="K73" s="83"/>
      <c r="L73" s="196"/>
      <c r="M73" s="196"/>
      <c r="N73" s="83"/>
      <c r="O73" s="83"/>
      <c r="P73" s="196"/>
      <c r="Q73" s="196"/>
      <c r="R73" s="83"/>
      <c r="S73" s="83"/>
      <c r="T73" s="192">
        <v>2</v>
      </c>
    </row>
    <row r="74" spans="1:20" ht="13.5" thickBot="1">
      <c r="A74" s="130" t="s">
        <v>214</v>
      </c>
      <c r="B74" s="129" t="s">
        <v>166</v>
      </c>
      <c r="C74" s="328"/>
      <c r="D74" s="329"/>
      <c r="E74" s="330"/>
      <c r="F74" s="127"/>
      <c r="G74" s="127"/>
      <c r="H74" s="127"/>
      <c r="I74" s="127"/>
      <c r="J74" s="127"/>
      <c r="K74" s="127"/>
      <c r="L74" s="198"/>
      <c r="M74" s="198"/>
      <c r="N74" s="127"/>
      <c r="O74" s="127"/>
      <c r="P74" s="198">
        <v>36</v>
      </c>
      <c r="Q74" s="198">
        <v>36</v>
      </c>
      <c r="R74" s="127"/>
      <c r="S74" s="127"/>
      <c r="T74" s="194">
        <v>1</v>
      </c>
    </row>
    <row r="75" spans="1:20" ht="13.5" thickBot="1">
      <c r="A75" s="128" t="s">
        <v>99</v>
      </c>
      <c r="B75" s="129" t="s">
        <v>167</v>
      </c>
      <c r="C75" s="380" t="s">
        <v>331</v>
      </c>
      <c r="D75" s="381"/>
      <c r="E75" s="382"/>
      <c r="F75" s="127"/>
      <c r="G75" s="127"/>
      <c r="H75" s="127"/>
      <c r="I75" s="127"/>
      <c r="J75" s="127"/>
      <c r="K75" s="127"/>
      <c r="L75" s="198"/>
      <c r="M75" s="198"/>
      <c r="N75" s="127"/>
      <c r="O75" s="127"/>
      <c r="P75" s="198">
        <v>108</v>
      </c>
      <c r="Q75" s="198">
        <v>180</v>
      </c>
      <c r="R75" s="127"/>
      <c r="S75" s="127"/>
      <c r="T75" s="192">
        <v>1</v>
      </c>
    </row>
    <row r="76" spans="1:20" ht="21.75" thickBot="1">
      <c r="A76" s="92" t="s">
        <v>59</v>
      </c>
      <c r="B76" s="96" t="s">
        <v>196</v>
      </c>
      <c r="C76" s="343" t="s">
        <v>332</v>
      </c>
      <c r="D76" s="344"/>
      <c r="E76" s="345"/>
      <c r="F76" s="87">
        <f>SUM(F77,F80)</f>
        <v>555</v>
      </c>
      <c r="G76" s="87">
        <f aca="true" t="shared" si="15" ref="G76:S76">SUM(G77,G80)</f>
        <v>185</v>
      </c>
      <c r="H76" s="87">
        <f t="shared" si="15"/>
        <v>370</v>
      </c>
      <c r="I76" s="87">
        <f t="shared" si="15"/>
        <v>178</v>
      </c>
      <c r="J76" s="87">
        <f t="shared" si="15"/>
        <v>172</v>
      </c>
      <c r="K76" s="87">
        <f t="shared" si="15"/>
        <v>20</v>
      </c>
      <c r="L76" s="197">
        <f t="shared" si="15"/>
        <v>0</v>
      </c>
      <c r="M76" s="197">
        <f t="shared" si="15"/>
        <v>0</v>
      </c>
      <c r="N76" s="87">
        <f t="shared" si="15"/>
        <v>0</v>
      </c>
      <c r="O76" s="87">
        <f t="shared" si="15"/>
        <v>0</v>
      </c>
      <c r="P76" s="197">
        <f t="shared" si="15"/>
        <v>0</v>
      </c>
      <c r="Q76" s="197">
        <f t="shared" si="15"/>
        <v>20</v>
      </c>
      <c r="R76" s="87">
        <f t="shared" si="15"/>
        <v>80</v>
      </c>
      <c r="S76" s="87">
        <f t="shared" si="15"/>
        <v>12</v>
      </c>
      <c r="T76" s="194"/>
    </row>
    <row r="77" spans="1:20" ht="23.25" thickBot="1">
      <c r="A77" s="125" t="s">
        <v>197</v>
      </c>
      <c r="B77" s="126" t="s">
        <v>199</v>
      </c>
      <c r="C77" s="343" t="s">
        <v>332</v>
      </c>
      <c r="D77" s="344"/>
      <c r="E77" s="345"/>
      <c r="F77" s="127">
        <f aca="true" t="shared" si="16" ref="F77:S77">SUM(F78,F79)</f>
        <v>375</v>
      </c>
      <c r="G77" s="127">
        <f t="shared" si="16"/>
        <v>125</v>
      </c>
      <c r="H77" s="127">
        <f t="shared" si="16"/>
        <v>250</v>
      </c>
      <c r="I77" s="127">
        <f t="shared" si="16"/>
        <v>130</v>
      </c>
      <c r="J77" s="127">
        <f t="shared" si="16"/>
        <v>100</v>
      </c>
      <c r="K77" s="127">
        <f t="shared" si="16"/>
        <v>20</v>
      </c>
      <c r="L77" s="198">
        <f t="shared" si="16"/>
        <v>0</v>
      </c>
      <c r="M77" s="198">
        <f t="shared" si="16"/>
        <v>0</v>
      </c>
      <c r="N77" s="127">
        <f t="shared" si="16"/>
        <v>0</v>
      </c>
      <c r="O77" s="127">
        <f t="shared" si="16"/>
        <v>0</v>
      </c>
      <c r="P77" s="198">
        <f t="shared" si="16"/>
        <v>0</v>
      </c>
      <c r="Q77" s="198">
        <f t="shared" si="16"/>
        <v>4</v>
      </c>
      <c r="R77" s="127">
        <f t="shared" si="16"/>
        <v>48</v>
      </c>
      <c r="S77" s="127">
        <f t="shared" si="16"/>
        <v>12</v>
      </c>
      <c r="T77" s="192">
        <v>1</v>
      </c>
    </row>
    <row r="78" spans="1:20" ht="23.25" thickBot="1">
      <c r="A78" s="122" t="s">
        <v>203</v>
      </c>
      <c r="B78" s="114" t="s">
        <v>201</v>
      </c>
      <c r="C78" s="328"/>
      <c r="D78" s="329"/>
      <c r="E78" s="330"/>
      <c r="F78" s="185">
        <v>180</v>
      </c>
      <c r="G78" s="185">
        <v>60</v>
      </c>
      <c r="H78" s="185">
        <v>120</v>
      </c>
      <c r="I78" s="185">
        <v>50</v>
      </c>
      <c r="J78" s="185">
        <v>50</v>
      </c>
      <c r="K78" s="185">
        <v>20</v>
      </c>
      <c r="L78" s="196"/>
      <c r="M78" s="196"/>
      <c r="N78" s="185"/>
      <c r="O78" s="185"/>
      <c r="P78" s="196"/>
      <c r="Q78" s="196">
        <v>4</v>
      </c>
      <c r="R78" s="185">
        <v>24</v>
      </c>
      <c r="S78" s="83">
        <v>4</v>
      </c>
      <c r="T78" s="194">
        <v>1</v>
      </c>
    </row>
    <row r="79" spans="1:20" ht="23.25" thickBot="1">
      <c r="A79" s="122" t="s">
        <v>202</v>
      </c>
      <c r="B79" s="131" t="s">
        <v>228</v>
      </c>
      <c r="C79" s="328"/>
      <c r="D79" s="329"/>
      <c r="E79" s="330"/>
      <c r="F79" s="185">
        <v>195</v>
      </c>
      <c r="G79" s="185">
        <v>65</v>
      </c>
      <c r="H79" s="185">
        <v>130</v>
      </c>
      <c r="I79" s="185">
        <v>80</v>
      </c>
      <c r="J79" s="185">
        <v>50</v>
      </c>
      <c r="K79" s="185"/>
      <c r="L79" s="196"/>
      <c r="M79" s="196"/>
      <c r="N79" s="185"/>
      <c r="O79" s="185"/>
      <c r="P79" s="196"/>
      <c r="Q79" s="196"/>
      <c r="R79" s="185">
        <v>24</v>
      </c>
      <c r="S79" s="83">
        <v>8</v>
      </c>
      <c r="T79" s="192"/>
    </row>
    <row r="80" spans="1:20" ht="23.25" thickBot="1">
      <c r="A80" s="125" t="s">
        <v>198</v>
      </c>
      <c r="B80" s="130" t="s">
        <v>200</v>
      </c>
      <c r="C80" s="394" t="s">
        <v>302</v>
      </c>
      <c r="D80" s="395"/>
      <c r="E80" s="396"/>
      <c r="F80" s="187">
        <f>SUM(F81,F82)</f>
        <v>180</v>
      </c>
      <c r="G80" s="187">
        <f aca="true" t="shared" si="17" ref="G80:S80">SUM(G81,G82)</f>
        <v>60</v>
      </c>
      <c r="H80" s="187">
        <f t="shared" si="17"/>
        <v>120</v>
      </c>
      <c r="I80" s="187">
        <f t="shared" si="17"/>
        <v>48</v>
      </c>
      <c r="J80" s="187">
        <f t="shared" si="17"/>
        <v>72</v>
      </c>
      <c r="K80" s="187">
        <f t="shared" si="17"/>
        <v>0</v>
      </c>
      <c r="L80" s="198">
        <f t="shared" si="17"/>
        <v>0</v>
      </c>
      <c r="M80" s="198">
        <f t="shared" si="17"/>
        <v>0</v>
      </c>
      <c r="N80" s="187">
        <f t="shared" si="17"/>
        <v>0</v>
      </c>
      <c r="O80" s="187">
        <f t="shared" si="17"/>
        <v>0</v>
      </c>
      <c r="P80" s="198">
        <f t="shared" si="17"/>
        <v>0</v>
      </c>
      <c r="Q80" s="198">
        <f t="shared" si="17"/>
        <v>16</v>
      </c>
      <c r="R80" s="187">
        <f t="shared" si="17"/>
        <v>32</v>
      </c>
      <c r="S80" s="127">
        <f t="shared" si="17"/>
        <v>0</v>
      </c>
      <c r="T80" s="194"/>
    </row>
    <row r="81" spans="1:20" ht="23.25" thickBot="1">
      <c r="A81" s="123" t="s">
        <v>204</v>
      </c>
      <c r="B81" s="131" t="s">
        <v>206</v>
      </c>
      <c r="C81" s="328"/>
      <c r="D81" s="329"/>
      <c r="E81" s="330"/>
      <c r="F81" s="185">
        <v>90</v>
      </c>
      <c r="G81" s="185">
        <v>30</v>
      </c>
      <c r="H81" s="185">
        <v>60</v>
      </c>
      <c r="I81" s="185">
        <v>24</v>
      </c>
      <c r="J81" s="185">
        <v>36</v>
      </c>
      <c r="K81" s="185"/>
      <c r="L81" s="196"/>
      <c r="M81" s="196"/>
      <c r="N81" s="185"/>
      <c r="O81" s="185"/>
      <c r="P81" s="196"/>
      <c r="Q81" s="196">
        <v>8</v>
      </c>
      <c r="R81" s="185">
        <v>16</v>
      </c>
      <c r="S81" s="83"/>
      <c r="T81" s="192"/>
    </row>
    <row r="82" spans="1:20" ht="23.25" thickBot="1">
      <c r="A82" s="132" t="s">
        <v>205</v>
      </c>
      <c r="B82" s="114" t="s">
        <v>207</v>
      </c>
      <c r="C82" s="328"/>
      <c r="D82" s="329"/>
      <c r="E82" s="330"/>
      <c r="F82" s="185">
        <v>90</v>
      </c>
      <c r="G82" s="185">
        <v>30</v>
      </c>
      <c r="H82" s="185">
        <v>60</v>
      </c>
      <c r="I82" s="185">
        <v>24</v>
      </c>
      <c r="J82" s="185">
        <v>36</v>
      </c>
      <c r="K82" s="185"/>
      <c r="L82" s="196"/>
      <c r="M82" s="196"/>
      <c r="N82" s="185"/>
      <c r="O82" s="185"/>
      <c r="P82" s="196"/>
      <c r="Q82" s="196">
        <v>8</v>
      </c>
      <c r="R82" s="185">
        <v>16</v>
      </c>
      <c r="S82" s="83"/>
      <c r="T82" s="194"/>
    </row>
    <row r="83" spans="1:20" ht="13.5" thickBot="1">
      <c r="A83" s="130" t="s">
        <v>115</v>
      </c>
      <c r="B83" s="129" t="s">
        <v>166</v>
      </c>
      <c r="C83" s="328"/>
      <c r="D83" s="329"/>
      <c r="E83" s="330"/>
      <c r="F83" s="187"/>
      <c r="G83" s="187"/>
      <c r="H83" s="187"/>
      <c r="I83" s="187"/>
      <c r="J83" s="187"/>
      <c r="K83" s="187"/>
      <c r="L83" s="198"/>
      <c r="M83" s="198"/>
      <c r="N83" s="187"/>
      <c r="O83" s="187"/>
      <c r="P83" s="198"/>
      <c r="Q83" s="198"/>
      <c r="R83" s="187">
        <v>36</v>
      </c>
      <c r="S83" s="127">
        <v>36</v>
      </c>
      <c r="T83" s="192"/>
    </row>
    <row r="84" spans="1:20" ht="13.5" customHeight="1" thickBot="1">
      <c r="A84" s="128" t="s">
        <v>60</v>
      </c>
      <c r="B84" s="129" t="s">
        <v>167</v>
      </c>
      <c r="C84" s="328" t="s">
        <v>218</v>
      </c>
      <c r="D84" s="329"/>
      <c r="E84" s="330"/>
      <c r="F84" s="187"/>
      <c r="G84" s="187"/>
      <c r="H84" s="187"/>
      <c r="I84" s="187"/>
      <c r="J84" s="187"/>
      <c r="K84" s="187"/>
      <c r="L84" s="198"/>
      <c r="M84" s="198"/>
      <c r="N84" s="187"/>
      <c r="O84" s="187"/>
      <c r="P84" s="198"/>
      <c r="Q84" s="198"/>
      <c r="R84" s="187">
        <v>36</v>
      </c>
      <c r="S84" s="127">
        <v>108</v>
      </c>
      <c r="T84" s="193"/>
    </row>
    <row r="85" spans="1:20" ht="21.75" thickBot="1">
      <c r="A85" s="92" t="s">
        <v>208</v>
      </c>
      <c r="B85" s="96" t="s">
        <v>209</v>
      </c>
      <c r="C85" s="311" t="s">
        <v>217</v>
      </c>
      <c r="D85" s="312"/>
      <c r="E85" s="313"/>
      <c r="F85" s="186">
        <f>SUM(F86)</f>
        <v>314</v>
      </c>
      <c r="G85" s="186">
        <f aca="true" t="shared" si="18" ref="G85:S85">SUM(G86)</f>
        <v>105</v>
      </c>
      <c r="H85" s="186">
        <f t="shared" si="18"/>
        <v>209</v>
      </c>
      <c r="I85" s="186">
        <f t="shared" si="18"/>
        <v>119</v>
      </c>
      <c r="J85" s="186">
        <f t="shared" si="18"/>
        <v>90</v>
      </c>
      <c r="K85" s="186">
        <f t="shared" si="18"/>
        <v>0</v>
      </c>
      <c r="L85" s="197">
        <f t="shared" si="18"/>
        <v>0</v>
      </c>
      <c r="M85" s="197">
        <f t="shared" si="18"/>
        <v>0</v>
      </c>
      <c r="N85" s="186">
        <f t="shared" si="18"/>
        <v>0</v>
      </c>
      <c r="O85" s="186">
        <f t="shared" si="18"/>
        <v>0</v>
      </c>
      <c r="P85" s="197">
        <f t="shared" si="18"/>
        <v>0</v>
      </c>
      <c r="Q85" s="197">
        <f t="shared" si="18"/>
        <v>0</v>
      </c>
      <c r="R85" s="186">
        <f t="shared" si="18"/>
        <v>0</v>
      </c>
      <c r="S85" s="87">
        <f t="shared" si="18"/>
        <v>68</v>
      </c>
      <c r="T85" s="192"/>
    </row>
    <row r="86" spans="1:20" ht="13.5" customHeight="1" thickBot="1">
      <c r="A86" s="125" t="s">
        <v>210</v>
      </c>
      <c r="B86" s="126" t="s">
        <v>211</v>
      </c>
      <c r="C86" s="311" t="s">
        <v>217</v>
      </c>
      <c r="D86" s="312"/>
      <c r="E86" s="313"/>
      <c r="F86" s="187">
        <f aca="true" t="shared" si="19" ref="F86:S86">SUM(F87,F88)</f>
        <v>314</v>
      </c>
      <c r="G86" s="187">
        <f t="shared" si="19"/>
        <v>105</v>
      </c>
      <c r="H86" s="187">
        <f t="shared" si="19"/>
        <v>209</v>
      </c>
      <c r="I86" s="187">
        <f t="shared" si="19"/>
        <v>119</v>
      </c>
      <c r="J86" s="187">
        <f t="shared" si="19"/>
        <v>90</v>
      </c>
      <c r="K86" s="187">
        <f t="shared" si="19"/>
        <v>0</v>
      </c>
      <c r="L86" s="198">
        <f t="shared" si="19"/>
        <v>0</v>
      </c>
      <c r="M86" s="198">
        <f t="shared" si="19"/>
        <v>0</v>
      </c>
      <c r="N86" s="187">
        <f t="shared" si="19"/>
        <v>0</v>
      </c>
      <c r="O86" s="187">
        <f t="shared" si="19"/>
        <v>0</v>
      </c>
      <c r="P86" s="198">
        <f t="shared" si="19"/>
        <v>0</v>
      </c>
      <c r="Q86" s="198">
        <f t="shared" si="19"/>
        <v>0</v>
      </c>
      <c r="R86" s="187">
        <f t="shared" si="19"/>
        <v>0</v>
      </c>
      <c r="S86" s="127">
        <f t="shared" si="19"/>
        <v>68</v>
      </c>
      <c r="T86" s="194"/>
    </row>
    <row r="87" spans="1:20" ht="13.5" thickBot="1">
      <c r="A87" s="122" t="s">
        <v>212</v>
      </c>
      <c r="B87" s="114" t="s">
        <v>229</v>
      </c>
      <c r="C87" s="328"/>
      <c r="D87" s="329"/>
      <c r="E87" s="330"/>
      <c r="F87" s="185">
        <v>150</v>
      </c>
      <c r="G87" s="185">
        <v>50</v>
      </c>
      <c r="H87" s="185">
        <v>100</v>
      </c>
      <c r="I87" s="185">
        <v>50</v>
      </c>
      <c r="J87" s="185">
        <v>50</v>
      </c>
      <c r="K87" s="185"/>
      <c r="L87" s="196"/>
      <c r="M87" s="196"/>
      <c r="N87" s="185"/>
      <c r="O87" s="185"/>
      <c r="P87" s="196"/>
      <c r="Q87" s="196"/>
      <c r="R87" s="185"/>
      <c r="S87" s="83">
        <v>36</v>
      </c>
      <c r="T87" s="192"/>
    </row>
    <row r="88" spans="1:20" ht="23.25" thickBot="1">
      <c r="A88" s="122" t="s">
        <v>213</v>
      </c>
      <c r="B88" s="131" t="s">
        <v>230</v>
      </c>
      <c r="C88" s="328"/>
      <c r="D88" s="329"/>
      <c r="E88" s="330"/>
      <c r="F88" s="185">
        <v>164</v>
      </c>
      <c r="G88" s="185">
        <v>55</v>
      </c>
      <c r="H88" s="185">
        <v>109</v>
      </c>
      <c r="I88" s="185">
        <v>69</v>
      </c>
      <c r="J88" s="185">
        <v>40</v>
      </c>
      <c r="K88" s="185"/>
      <c r="L88" s="196"/>
      <c r="M88" s="196"/>
      <c r="N88" s="185"/>
      <c r="O88" s="185"/>
      <c r="P88" s="196"/>
      <c r="Q88" s="196"/>
      <c r="R88" s="185"/>
      <c r="S88" s="83">
        <v>32</v>
      </c>
      <c r="T88" s="194">
        <v>0</v>
      </c>
    </row>
    <row r="89" spans="1:20" ht="13.5" customHeight="1" thickBot="1">
      <c r="A89" s="130" t="s">
        <v>215</v>
      </c>
      <c r="B89" s="133" t="s">
        <v>166</v>
      </c>
      <c r="C89" s="328"/>
      <c r="D89" s="329"/>
      <c r="E89" s="330"/>
      <c r="F89" s="187"/>
      <c r="G89" s="187"/>
      <c r="H89" s="187"/>
      <c r="I89" s="187"/>
      <c r="J89" s="187"/>
      <c r="K89" s="187"/>
      <c r="L89" s="198"/>
      <c r="M89" s="198"/>
      <c r="N89" s="187"/>
      <c r="O89" s="187"/>
      <c r="P89" s="198"/>
      <c r="Q89" s="198"/>
      <c r="R89" s="187"/>
      <c r="S89" s="127">
        <v>72</v>
      </c>
      <c r="T89" s="192">
        <v>0</v>
      </c>
    </row>
    <row r="90" spans="1:20" ht="12.75" customHeight="1" thickBot="1">
      <c r="A90" s="128" t="s">
        <v>216</v>
      </c>
      <c r="B90" s="129" t="s">
        <v>167</v>
      </c>
      <c r="C90" s="328" t="s">
        <v>218</v>
      </c>
      <c r="D90" s="329"/>
      <c r="E90" s="330"/>
      <c r="F90" s="187"/>
      <c r="G90" s="187"/>
      <c r="H90" s="187"/>
      <c r="I90" s="187"/>
      <c r="J90" s="187"/>
      <c r="K90" s="187"/>
      <c r="L90" s="198"/>
      <c r="M90" s="198"/>
      <c r="N90" s="187"/>
      <c r="O90" s="187"/>
      <c r="P90" s="198"/>
      <c r="Q90" s="198"/>
      <c r="R90" s="187"/>
      <c r="S90" s="127">
        <v>144</v>
      </c>
      <c r="T90" s="194"/>
    </row>
    <row r="91" spans="1:20" ht="24.75" customHeight="1" thickBot="1">
      <c r="A91" s="92" t="s">
        <v>219</v>
      </c>
      <c r="B91" s="96" t="s">
        <v>307</v>
      </c>
      <c r="C91" s="311" t="s">
        <v>116</v>
      </c>
      <c r="D91" s="312"/>
      <c r="E91" s="313"/>
      <c r="F91" s="186">
        <f>SUM(F92)</f>
        <v>548</v>
      </c>
      <c r="G91" s="186">
        <f aca="true" t="shared" si="20" ref="G91:S91">SUM(G92)</f>
        <v>183</v>
      </c>
      <c r="H91" s="186">
        <f t="shared" si="20"/>
        <v>365</v>
      </c>
      <c r="I91" s="186">
        <f t="shared" si="20"/>
        <v>167</v>
      </c>
      <c r="J91" s="186">
        <f t="shared" si="20"/>
        <v>194</v>
      </c>
      <c r="K91" s="186">
        <f t="shared" si="20"/>
        <v>0</v>
      </c>
      <c r="L91" s="197">
        <f t="shared" si="20"/>
        <v>0</v>
      </c>
      <c r="M91" s="197">
        <f t="shared" si="20"/>
        <v>0</v>
      </c>
      <c r="N91" s="186">
        <f t="shared" si="20"/>
        <v>0</v>
      </c>
      <c r="O91" s="186">
        <f t="shared" si="20"/>
        <v>0</v>
      </c>
      <c r="P91" s="197">
        <f t="shared" si="20"/>
        <v>18</v>
      </c>
      <c r="Q91" s="197">
        <f t="shared" si="20"/>
        <v>48</v>
      </c>
      <c r="R91" s="186">
        <f t="shared" si="20"/>
        <v>0</v>
      </c>
      <c r="S91" s="87">
        <f t="shared" si="20"/>
        <v>0</v>
      </c>
      <c r="T91" s="192"/>
    </row>
    <row r="92" spans="1:20" ht="23.25" thickBot="1">
      <c r="A92" s="125" t="s">
        <v>220</v>
      </c>
      <c r="B92" s="126" t="s">
        <v>236</v>
      </c>
      <c r="C92" s="311" t="s">
        <v>116</v>
      </c>
      <c r="D92" s="312"/>
      <c r="E92" s="313"/>
      <c r="F92" s="187">
        <f aca="true" t="shared" si="21" ref="F92:S92">SUM(F93:F97)</f>
        <v>548</v>
      </c>
      <c r="G92" s="187">
        <f t="shared" si="21"/>
        <v>183</v>
      </c>
      <c r="H92" s="187">
        <f t="shared" si="21"/>
        <v>365</v>
      </c>
      <c r="I92" s="187">
        <f t="shared" si="21"/>
        <v>167</v>
      </c>
      <c r="J92" s="187">
        <f t="shared" si="21"/>
        <v>194</v>
      </c>
      <c r="K92" s="187">
        <f t="shared" si="21"/>
        <v>0</v>
      </c>
      <c r="L92" s="198">
        <f t="shared" si="21"/>
        <v>0</v>
      </c>
      <c r="M92" s="198">
        <f t="shared" si="21"/>
        <v>0</v>
      </c>
      <c r="N92" s="187">
        <f t="shared" si="21"/>
        <v>0</v>
      </c>
      <c r="O92" s="187">
        <f t="shared" si="21"/>
        <v>0</v>
      </c>
      <c r="P92" s="198">
        <f>SUM(P93:P97)</f>
        <v>18</v>
      </c>
      <c r="Q92" s="198">
        <f t="shared" si="21"/>
        <v>48</v>
      </c>
      <c r="R92" s="187">
        <f t="shared" si="21"/>
        <v>0</v>
      </c>
      <c r="S92" s="127">
        <f t="shared" si="21"/>
        <v>0</v>
      </c>
      <c r="T92" s="194"/>
    </row>
    <row r="93" spans="1:20" ht="13.5" thickBot="1">
      <c r="A93" s="122" t="s">
        <v>221</v>
      </c>
      <c r="B93" s="117" t="s">
        <v>237</v>
      </c>
      <c r="C93" s="328"/>
      <c r="D93" s="329"/>
      <c r="E93" s="330"/>
      <c r="F93" s="185">
        <v>218</v>
      </c>
      <c r="G93" s="185">
        <v>73</v>
      </c>
      <c r="H93" s="185">
        <v>145</v>
      </c>
      <c r="I93" s="185">
        <v>55</v>
      </c>
      <c r="J93" s="185">
        <v>90</v>
      </c>
      <c r="K93" s="185"/>
      <c r="L93" s="196"/>
      <c r="M93" s="196"/>
      <c r="N93" s="185"/>
      <c r="O93" s="185"/>
      <c r="P93" s="196">
        <v>6</v>
      </c>
      <c r="Q93" s="196">
        <v>14</v>
      </c>
      <c r="R93" s="185"/>
      <c r="S93" s="83"/>
      <c r="T93" s="192"/>
    </row>
    <row r="94" spans="1:20" ht="13.5" thickBot="1">
      <c r="A94" s="123" t="s">
        <v>222</v>
      </c>
      <c r="B94" s="74" t="s">
        <v>238</v>
      </c>
      <c r="C94" s="328"/>
      <c r="D94" s="329"/>
      <c r="E94" s="330"/>
      <c r="F94" s="185">
        <v>105</v>
      </c>
      <c r="G94" s="185">
        <v>35</v>
      </c>
      <c r="H94" s="185">
        <v>70</v>
      </c>
      <c r="I94" s="185">
        <v>34</v>
      </c>
      <c r="J94" s="185">
        <v>36</v>
      </c>
      <c r="K94" s="185"/>
      <c r="L94" s="196"/>
      <c r="M94" s="196"/>
      <c r="N94" s="185"/>
      <c r="O94" s="185"/>
      <c r="P94" s="196">
        <v>6</v>
      </c>
      <c r="Q94" s="196">
        <v>14</v>
      </c>
      <c r="R94" s="185"/>
      <c r="S94" s="83"/>
      <c r="T94" s="194"/>
    </row>
    <row r="95" spans="1:20" ht="13.5" thickBot="1">
      <c r="A95" s="123" t="s">
        <v>223</v>
      </c>
      <c r="B95" s="117" t="s">
        <v>233</v>
      </c>
      <c r="C95" s="328"/>
      <c r="D95" s="329"/>
      <c r="E95" s="330"/>
      <c r="F95" s="185">
        <v>135</v>
      </c>
      <c r="G95" s="185">
        <v>45</v>
      </c>
      <c r="H95" s="185">
        <v>90</v>
      </c>
      <c r="I95" s="185">
        <v>54</v>
      </c>
      <c r="J95" s="185">
        <v>36</v>
      </c>
      <c r="K95" s="185"/>
      <c r="L95" s="196"/>
      <c r="M95" s="196"/>
      <c r="N95" s="185"/>
      <c r="O95" s="185"/>
      <c r="P95" s="196">
        <v>6</v>
      </c>
      <c r="Q95" s="196">
        <v>12</v>
      </c>
      <c r="R95" s="185"/>
      <c r="S95" s="83"/>
      <c r="T95" s="192"/>
    </row>
    <row r="96" spans="1:20" ht="13.5" thickBot="1">
      <c r="A96" s="123" t="s">
        <v>224</v>
      </c>
      <c r="B96" s="74" t="s">
        <v>234</v>
      </c>
      <c r="C96" s="328"/>
      <c r="D96" s="329"/>
      <c r="E96" s="330"/>
      <c r="F96" s="185">
        <v>54</v>
      </c>
      <c r="G96" s="185">
        <v>18</v>
      </c>
      <c r="H96" s="185">
        <v>36</v>
      </c>
      <c r="I96" s="185">
        <v>16</v>
      </c>
      <c r="J96" s="185">
        <v>16</v>
      </c>
      <c r="K96" s="185"/>
      <c r="L96" s="196"/>
      <c r="M96" s="196"/>
      <c r="N96" s="185"/>
      <c r="O96" s="185"/>
      <c r="P96" s="196"/>
      <c r="Q96" s="196">
        <v>8</v>
      </c>
      <c r="R96" s="185"/>
      <c r="S96" s="83"/>
      <c r="T96" s="194"/>
    </row>
    <row r="97" spans="1:20" ht="13.5" thickBot="1">
      <c r="A97" s="123" t="s">
        <v>225</v>
      </c>
      <c r="B97" s="117" t="s">
        <v>235</v>
      </c>
      <c r="C97" s="328"/>
      <c r="D97" s="329"/>
      <c r="E97" s="330"/>
      <c r="F97" s="185">
        <v>36</v>
      </c>
      <c r="G97" s="185">
        <v>12</v>
      </c>
      <c r="H97" s="185">
        <v>24</v>
      </c>
      <c r="I97" s="185">
        <v>8</v>
      </c>
      <c r="J97" s="185">
        <v>16</v>
      </c>
      <c r="K97" s="185"/>
      <c r="L97" s="196"/>
      <c r="M97" s="196"/>
      <c r="N97" s="185"/>
      <c r="O97" s="185"/>
      <c r="P97" s="196"/>
      <c r="Q97" s="196"/>
      <c r="R97" s="185"/>
      <c r="S97" s="83"/>
      <c r="T97" s="192">
        <v>0</v>
      </c>
    </row>
    <row r="98" spans="1:20" ht="13.5" thickBot="1">
      <c r="A98" s="128" t="s">
        <v>231</v>
      </c>
      <c r="B98" s="129" t="s">
        <v>166</v>
      </c>
      <c r="C98" s="328"/>
      <c r="D98" s="329"/>
      <c r="E98" s="330"/>
      <c r="F98" s="127"/>
      <c r="G98" s="127"/>
      <c r="H98" s="127"/>
      <c r="I98" s="127"/>
      <c r="J98" s="127"/>
      <c r="K98" s="127"/>
      <c r="L98" s="198"/>
      <c r="M98" s="198"/>
      <c r="N98" s="127"/>
      <c r="O98" s="127"/>
      <c r="P98" s="198"/>
      <c r="Q98" s="198">
        <v>36</v>
      </c>
      <c r="R98" s="127"/>
      <c r="S98" s="127"/>
      <c r="T98" s="194">
        <v>0</v>
      </c>
    </row>
    <row r="99" spans="1:20" ht="10.5" customHeight="1" thickBot="1">
      <c r="A99" s="128" t="s">
        <v>232</v>
      </c>
      <c r="B99" s="129" t="s">
        <v>167</v>
      </c>
      <c r="C99" s="305" t="s">
        <v>242</v>
      </c>
      <c r="D99" s="306"/>
      <c r="E99" s="307"/>
      <c r="F99" s="127"/>
      <c r="G99" s="127"/>
      <c r="H99" s="127"/>
      <c r="I99" s="127"/>
      <c r="J99" s="127"/>
      <c r="K99" s="127"/>
      <c r="L99" s="198"/>
      <c r="M99" s="198"/>
      <c r="N99" s="127"/>
      <c r="O99" s="127"/>
      <c r="P99" s="198"/>
      <c r="Q99" s="198">
        <v>36</v>
      </c>
      <c r="R99" s="127"/>
      <c r="S99" s="127"/>
      <c r="T99" s="192"/>
    </row>
    <row r="100" spans="1:20" ht="3" customHeight="1" thickBot="1">
      <c r="A100" s="92"/>
      <c r="B100" s="138"/>
      <c r="C100" s="377"/>
      <c r="D100" s="378"/>
      <c r="E100" s="379"/>
      <c r="F100" s="87"/>
      <c r="G100" s="87"/>
      <c r="H100" s="87"/>
      <c r="I100" s="87"/>
      <c r="J100" s="87"/>
      <c r="K100" s="87"/>
      <c r="L100" s="197"/>
      <c r="M100" s="197"/>
      <c r="N100" s="87"/>
      <c r="O100" s="87"/>
      <c r="P100" s="197"/>
      <c r="Q100" s="197"/>
      <c r="R100" s="87"/>
      <c r="S100" s="87"/>
      <c r="T100" s="194"/>
    </row>
    <row r="101" spans="1:20" ht="3" customHeight="1" thickBot="1">
      <c r="A101" s="125"/>
      <c r="B101" s="126"/>
      <c r="C101" s="305"/>
      <c r="D101" s="306"/>
      <c r="E101" s="307"/>
      <c r="F101" s="127"/>
      <c r="G101" s="127"/>
      <c r="H101" s="127"/>
      <c r="I101" s="127"/>
      <c r="J101" s="127"/>
      <c r="K101" s="127"/>
      <c r="L101" s="198"/>
      <c r="M101" s="198"/>
      <c r="N101" s="127"/>
      <c r="O101" s="127"/>
      <c r="P101" s="198"/>
      <c r="Q101" s="198"/>
      <c r="R101" s="127"/>
      <c r="S101" s="127"/>
      <c r="T101" s="194"/>
    </row>
    <row r="102" spans="1:20" ht="3" customHeight="1" thickBot="1">
      <c r="A102" s="122"/>
      <c r="B102" s="115"/>
      <c r="C102" s="374"/>
      <c r="D102" s="375"/>
      <c r="E102" s="376"/>
      <c r="F102" s="83"/>
      <c r="G102" s="83"/>
      <c r="H102" s="83"/>
      <c r="I102" s="83"/>
      <c r="J102" s="83"/>
      <c r="K102" s="83"/>
      <c r="L102" s="196"/>
      <c r="M102" s="196"/>
      <c r="N102" s="83"/>
      <c r="O102" s="83"/>
      <c r="P102" s="196"/>
      <c r="Q102" s="196"/>
      <c r="R102" s="83"/>
      <c r="S102" s="83"/>
      <c r="T102" s="194"/>
    </row>
    <row r="103" spans="1:20" ht="2.25" customHeight="1" thickBot="1">
      <c r="A103" s="137"/>
      <c r="B103" s="115"/>
      <c r="C103" s="374"/>
      <c r="D103" s="375"/>
      <c r="E103" s="376"/>
      <c r="F103" s="83"/>
      <c r="G103" s="83"/>
      <c r="H103" s="83"/>
      <c r="I103" s="83"/>
      <c r="J103" s="83"/>
      <c r="K103" s="83"/>
      <c r="L103" s="196"/>
      <c r="M103" s="196"/>
      <c r="N103" s="83"/>
      <c r="O103" s="83"/>
      <c r="P103" s="196"/>
      <c r="Q103" s="196"/>
      <c r="R103" s="83"/>
      <c r="S103" s="83"/>
      <c r="T103" s="194"/>
    </row>
    <row r="104" spans="1:20" ht="3" customHeight="1" thickBot="1">
      <c r="A104" s="137"/>
      <c r="B104" s="115"/>
      <c r="C104" s="374"/>
      <c r="D104" s="375"/>
      <c r="E104" s="376"/>
      <c r="F104" s="83"/>
      <c r="G104" s="83"/>
      <c r="H104" s="83"/>
      <c r="I104" s="83"/>
      <c r="J104" s="83"/>
      <c r="K104" s="83"/>
      <c r="L104" s="196"/>
      <c r="M104" s="196"/>
      <c r="N104" s="83"/>
      <c r="O104" s="83"/>
      <c r="P104" s="196"/>
      <c r="Q104" s="196"/>
      <c r="R104" s="83"/>
      <c r="S104" s="83"/>
      <c r="T104" s="194"/>
    </row>
    <row r="105" spans="1:20" ht="2.25" customHeight="1" thickBot="1">
      <c r="A105" s="137"/>
      <c r="B105" s="115"/>
      <c r="C105" s="374"/>
      <c r="D105" s="375"/>
      <c r="E105" s="376"/>
      <c r="F105" s="83"/>
      <c r="G105" s="83"/>
      <c r="H105" s="83"/>
      <c r="I105" s="83"/>
      <c r="J105" s="83"/>
      <c r="K105" s="83"/>
      <c r="L105" s="196"/>
      <c r="M105" s="196"/>
      <c r="N105" s="83"/>
      <c r="O105" s="83"/>
      <c r="P105" s="196"/>
      <c r="Q105" s="196"/>
      <c r="R105" s="83"/>
      <c r="S105" s="83"/>
      <c r="T105" s="194"/>
    </row>
    <row r="106" spans="1:20" ht="3" customHeight="1" thickBot="1">
      <c r="A106" s="128"/>
      <c r="B106" s="126"/>
      <c r="C106" s="305"/>
      <c r="D106" s="306"/>
      <c r="E106" s="307"/>
      <c r="F106" s="127"/>
      <c r="G106" s="127"/>
      <c r="H106" s="127"/>
      <c r="I106" s="127"/>
      <c r="J106" s="127"/>
      <c r="K106" s="127"/>
      <c r="L106" s="198"/>
      <c r="M106" s="198"/>
      <c r="N106" s="127"/>
      <c r="O106" s="127"/>
      <c r="P106" s="198"/>
      <c r="Q106" s="198"/>
      <c r="R106" s="127"/>
      <c r="S106" s="127"/>
      <c r="T106" s="194"/>
    </row>
    <row r="107" spans="1:20" ht="2.25" customHeight="1" thickBot="1">
      <c r="A107" s="128"/>
      <c r="B107" s="126"/>
      <c r="C107" s="305"/>
      <c r="D107" s="306"/>
      <c r="E107" s="307"/>
      <c r="F107" s="127"/>
      <c r="G107" s="127"/>
      <c r="H107" s="127"/>
      <c r="I107" s="127"/>
      <c r="J107" s="127"/>
      <c r="K107" s="127"/>
      <c r="L107" s="198"/>
      <c r="M107" s="198"/>
      <c r="N107" s="127"/>
      <c r="O107" s="127"/>
      <c r="P107" s="198"/>
      <c r="Q107" s="198"/>
      <c r="R107" s="127"/>
      <c r="S107" s="127"/>
      <c r="T107" s="194"/>
    </row>
    <row r="108" spans="1:20" ht="12.75" customHeight="1" thickBot="1">
      <c r="A108" s="314" t="s">
        <v>39</v>
      </c>
      <c r="B108" s="315"/>
      <c r="C108" s="316"/>
      <c r="D108" s="317"/>
      <c r="E108" s="318"/>
      <c r="F108" s="134">
        <f aca="true" t="shared" si="22" ref="F108:R108">SUM(F11,F29)</f>
        <v>4320</v>
      </c>
      <c r="G108" s="134">
        <f t="shared" si="22"/>
        <v>2858</v>
      </c>
      <c r="H108" s="134">
        <f t="shared" si="22"/>
        <v>1454</v>
      </c>
      <c r="I108" s="134">
        <f t="shared" si="22"/>
        <v>760</v>
      </c>
      <c r="J108" s="134">
        <f t="shared" si="22"/>
        <v>650</v>
      </c>
      <c r="K108" s="134">
        <f t="shared" si="22"/>
        <v>20</v>
      </c>
      <c r="L108" s="199">
        <f t="shared" si="22"/>
        <v>80</v>
      </c>
      <c r="M108" s="199">
        <f t="shared" si="22"/>
        <v>80</v>
      </c>
      <c r="N108" s="134">
        <f t="shared" si="22"/>
        <v>80</v>
      </c>
      <c r="O108" s="134">
        <f t="shared" si="22"/>
        <v>80</v>
      </c>
      <c r="P108" s="199">
        <f t="shared" si="22"/>
        <v>80</v>
      </c>
      <c r="Q108" s="199">
        <f t="shared" si="22"/>
        <v>80</v>
      </c>
      <c r="R108" s="134">
        <f t="shared" si="22"/>
        <v>80</v>
      </c>
      <c r="S108" s="134">
        <f>SUM(S11,S29)</f>
        <v>80</v>
      </c>
      <c r="T108" s="192"/>
    </row>
    <row r="109" spans="1:20" ht="12.75" customHeight="1" thickBot="1">
      <c r="A109" s="91"/>
      <c r="B109" s="112" t="s">
        <v>62</v>
      </c>
      <c r="C109" s="308"/>
      <c r="D109" s="309"/>
      <c r="E109" s="310"/>
      <c r="F109" s="80"/>
      <c r="G109" s="80"/>
      <c r="H109" s="80"/>
      <c r="I109" s="81"/>
      <c r="J109" s="80"/>
      <c r="K109" s="80"/>
      <c r="L109" s="200"/>
      <c r="M109" s="200"/>
      <c r="N109" s="80"/>
      <c r="O109" s="80"/>
      <c r="P109" s="200"/>
      <c r="Q109" s="200"/>
      <c r="R109" s="80"/>
      <c r="S109" s="188"/>
      <c r="T109" s="193"/>
    </row>
    <row r="110" spans="1:20" ht="17.25" customHeight="1" thickBot="1">
      <c r="A110" s="91" t="s">
        <v>63</v>
      </c>
      <c r="B110" s="115" t="s">
        <v>35</v>
      </c>
      <c r="C110" s="308"/>
      <c r="D110" s="309"/>
      <c r="E110" s="310"/>
      <c r="F110" s="80">
        <f>SUM(H110)</f>
        <v>324</v>
      </c>
      <c r="G110" s="80"/>
      <c r="H110" s="80">
        <f>SUM(L110:S110)</f>
        <v>324</v>
      </c>
      <c r="I110" s="81"/>
      <c r="J110" s="80"/>
      <c r="K110" s="80"/>
      <c r="L110" s="200">
        <f>SUM(L65,L74,L83,L89,L98,F106)</f>
        <v>0</v>
      </c>
      <c r="M110" s="200">
        <f aca="true" t="shared" si="23" ref="M110:R110">SUM(M65,M74,M83,M89,M98,G106)</f>
        <v>0</v>
      </c>
      <c r="N110" s="80">
        <f t="shared" si="23"/>
        <v>72</v>
      </c>
      <c r="O110" s="80">
        <f t="shared" si="23"/>
        <v>0</v>
      </c>
      <c r="P110" s="200">
        <f t="shared" si="23"/>
        <v>36</v>
      </c>
      <c r="Q110" s="200">
        <f t="shared" si="23"/>
        <v>72</v>
      </c>
      <c r="R110" s="80">
        <f t="shared" si="23"/>
        <v>36</v>
      </c>
      <c r="S110" s="188">
        <f>SUM(S65,S74,S83,S89,S98,S106)</f>
        <v>108</v>
      </c>
      <c r="T110" s="192"/>
    </row>
    <row r="111" spans="1:20" ht="13.5" thickBot="1">
      <c r="A111" s="118" t="s">
        <v>64</v>
      </c>
      <c r="B111" s="129" t="s">
        <v>167</v>
      </c>
      <c r="C111" s="308"/>
      <c r="D111" s="309"/>
      <c r="E111" s="310"/>
      <c r="F111" s="89">
        <f>SUM(H111)</f>
        <v>720</v>
      </c>
      <c r="G111" s="93"/>
      <c r="H111" s="93">
        <f>SUM(L111:S111)</f>
        <v>720</v>
      </c>
      <c r="I111" s="94"/>
      <c r="J111" s="93"/>
      <c r="K111" s="93"/>
      <c r="L111" s="201">
        <f>SUM(L66,L75,L84,L90,L99,F107)</f>
        <v>0</v>
      </c>
      <c r="M111" s="201">
        <f aca="true" t="shared" si="24" ref="M111:R111">SUM(M66,M75,M84,M90,M99,G107)</f>
        <v>0</v>
      </c>
      <c r="N111" s="93">
        <f t="shared" si="24"/>
        <v>108</v>
      </c>
      <c r="O111" s="93">
        <f t="shared" si="24"/>
        <v>0</v>
      </c>
      <c r="P111" s="201">
        <f t="shared" si="24"/>
        <v>108</v>
      </c>
      <c r="Q111" s="201">
        <f t="shared" si="24"/>
        <v>216</v>
      </c>
      <c r="R111" s="93">
        <f t="shared" si="24"/>
        <v>36</v>
      </c>
      <c r="S111" s="109">
        <f>SUM(S66,S75,S84,S90,S99,S107)</f>
        <v>252</v>
      </c>
      <c r="T111" s="194"/>
    </row>
    <row r="112" spans="1:20" ht="13.5" thickBot="1">
      <c r="A112" s="135" t="s">
        <v>226</v>
      </c>
      <c r="B112" s="133" t="s">
        <v>227</v>
      </c>
      <c r="C112" s="308"/>
      <c r="D112" s="309"/>
      <c r="E112" s="310"/>
      <c r="F112" s="108">
        <v>144</v>
      </c>
      <c r="G112" s="89"/>
      <c r="H112" s="109">
        <v>144</v>
      </c>
      <c r="I112" s="136"/>
      <c r="J112" s="109"/>
      <c r="K112" s="89"/>
      <c r="L112" s="202"/>
      <c r="M112" s="203"/>
      <c r="N112" s="109"/>
      <c r="O112" s="89"/>
      <c r="P112" s="202"/>
      <c r="Q112" s="203"/>
      <c r="R112" s="109"/>
      <c r="S112" s="108">
        <v>144</v>
      </c>
      <c r="T112" s="192"/>
    </row>
    <row r="113" spans="1:20" ht="13.5" thickBot="1">
      <c r="A113" s="119"/>
      <c r="B113" s="120" t="s">
        <v>100</v>
      </c>
      <c r="C113" s="308"/>
      <c r="D113" s="309"/>
      <c r="E113" s="309"/>
      <c r="F113" s="89">
        <f>SUM(F108,F110,F111,F112)</f>
        <v>5508</v>
      </c>
      <c r="G113" s="89">
        <f aca="true" t="shared" si="25" ref="G113:S113">SUM(G108,G110,G111,G112)</f>
        <v>2858</v>
      </c>
      <c r="H113" s="89">
        <f t="shared" si="25"/>
        <v>2642</v>
      </c>
      <c r="I113" s="89">
        <f t="shared" si="25"/>
        <v>760</v>
      </c>
      <c r="J113" s="89">
        <f t="shared" si="25"/>
        <v>650</v>
      </c>
      <c r="K113" s="89">
        <f t="shared" si="25"/>
        <v>20</v>
      </c>
      <c r="L113" s="203">
        <f t="shared" si="25"/>
        <v>80</v>
      </c>
      <c r="M113" s="203">
        <f t="shared" si="25"/>
        <v>80</v>
      </c>
      <c r="N113" s="89">
        <f t="shared" si="25"/>
        <v>260</v>
      </c>
      <c r="O113" s="89">
        <f t="shared" si="25"/>
        <v>80</v>
      </c>
      <c r="P113" s="203">
        <f t="shared" si="25"/>
        <v>224</v>
      </c>
      <c r="Q113" s="203">
        <f t="shared" si="25"/>
        <v>368</v>
      </c>
      <c r="R113" s="89">
        <f t="shared" si="25"/>
        <v>152</v>
      </c>
      <c r="S113" s="108">
        <f t="shared" si="25"/>
        <v>584</v>
      </c>
      <c r="T113" s="194"/>
    </row>
    <row r="114" spans="1:20" ht="15.75" customHeight="1" thickBot="1">
      <c r="A114" s="121" t="s">
        <v>111</v>
      </c>
      <c r="B114" s="96" t="s">
        <v>335</v>
      </c>
      <c r="C114" s="377"/>
      <c r="D114" s="378"/>
      <c r="E114" s="379"/>
      <c r="F114" s="96"/>
      <c r="G114" s="95"/>
      <c r="H114" s="96"/>
      <c r="I114" s="95"/>
      <c r="J114" s="96"/>
      <c r="K114" s="96"/>
      <c r="L114" s="204"/>
      <c r="M114" s="205"/>
      <c r="N114" s="95"/>
      <c r="O114" s="96"/>
      <c r="P114" s="204"/>
      <c r="Q114" s="205"/>
      <c r="R114" s="95"/>
      <c r="S114" s="189" t="s">
        <v>239</v>
      </c>
      <c r="T114" s="192"/>
    </row>
    <row r="115" spans="1:20" ht="14.25" customHeight="1" thickBot="1">
      <c r="A115" s="277" t="s">
        <v>334</v>
      </c>
      <c r="B115" s="349"/>
      <c r="C115" s="349"/>
      <c r="D115" s="349"/>
      <c r="E115" s="349"/>
      <c r="F115" s="349"/>
      <c r="G115" s="350"/>
      <c r="H115" s="325" t="s">
        <v>39</v>
      </c>
      <c r="I115" s="346" t="s">
        <v>106</v>
      </c>
      <c r="J115" s="346"/>
      <c r="K115" s="346"/>
      <c r="L115" s="206">
        <f>SUM(L108)</f>
        <v>80</v>
      </c>
      <c r="M115" s="206">
        <f aca="true" t="shared" si="26" ref="M115:S115">SUM(M108)</f>
        <v>80</v>
      </c>
      <c r="N115" s="84">
        <f t="shared" si="26"/>
        <v>80</v>
      </c>
      <c r="O115" s="84">
        <f t="shared" si="26"/>
        <v>80</v>
      </c>
      <c r="P115" s="206">
        <f t="shared" si="26"/>
        <v>80</v>
      </c>
      <c r="Q115" s="206">
        <f t="shared" si="26"/>
        <v>80</v>
      </c>
      <c r="R115" s="84">
        <f t="shared" si="26"/>
        <v>80</v>
      </c>
      <c r="S115" s="182">
        <f t="shared" si="26"/>
        <v>80</v>
      </c>
      <c r="T115" s="194"/>
    </row>
    <row r="116" spans="1:20" ht="13.5" thickBot="1">
      <c r="A116" s="351"/>
      <c r="B116" s="352"/>
      <c r="C116" s="352"/>
      <c r="D116" s="352"/>
      <c r="E116" s="352"/>
      <c r="F116" s="352"/>
      <c r="G116" s="353"/>
      <c r="H116" s="326"/>
      <c r="I116" s="346" t="s">
        <v>107</v>
      </c>
      <c r="J116" s="346"/>
      <c r="K116" s="346"/>
      <c r="L116" s="206">
        <f>SUM(L110)</f>
        <v>0</v>
      </c>
      <c r="M116" s="206">
        <f aca="true" t="shared" si="27" ref="M116:S116">SUM(M110)</f>
        <v>0</v>
      </c>
      <c r="N116" s="84">
        <f t="shared" si="27"/>
        <v>72</v>
      </c>
      <c r="O116" s="84">
        <f t="shared" si="27"/>
        <v>0</v>
      </c>
      <c r="P116" s="206">
        <f t="shared" si="27"/>
        <v>36</v>
      </c>
      <c r="Q116" s="206">
        <f t="shared" si="27"/>
        <v>72</v>
      </c>
      <c r="R116" s="84">
        <f t="shared" si="27"/>
        <v>36</v>
      </c>
      <c r="S116" s="182">
        <f t="shared" si="27"/>
        <v>108</v>
      </c>
      <c r="T116" s="192"/>
    </row>
    <row r="117" spans="1:20" ht="15.75" customHeight="1" thickBot="1">
      <c r="A117" s="351"/>
      <c r="B117" s="352"/>
      <c r="C117" s="352"/>
      <c r="D117" s="352"/>
      <c r="E117" s="352"/>
      <c r="F117" s="352"/>
      <c r="G117" s="353"/>
      <c r="H117" s="326"/>
      <c r="I117" s="363" t="s">
        <v>108</v>
      </c>
      <c r="J117" s="363"/>
      <c r="K117" s="364"/>
      <c r="L117" s="196">
        <f>SUM(L111,L112)</f>
        <v>0</v>
      </c>
      <c r="M117" s="196">
        <f aca="true" t="shared" si="28" ref="M117:S117">SUM(M111,M112)</f>
        <v>0</v>
      </c>
      <c r="N117" s="83">
        <f t="shared" si="28"/>
        <v>108</v>
      </c>
      <c r="O117" s="83">
        <f t="shared" si="28"/>
        <v>0</v>
      </c>
      <c r="P117" s="196">
        <f t="shared" si="28"/>
        <v>108</v>
      </c>
      <c r="Q117" s="196">
        <f t="shared" si="28"/>
        <v>216</v>
      </c>
      <c r="R117" s="83">
        <f t="shared" si="28"/>
        <v>36</v>
      </c>
      <c r="S117" s="190">
        <f t="shared" si="28"/>
        <v>396</v>
      </c>
      <c r="T117" s="194"/>
    </row>
    <row r="118" spans="1:20" ht="13.5" customHeight="1" hidden="1" thickBot="1">
      <c r="A118" s="351"/>
      <c r="B118" s="352"/>
      <c r="C118" s="352"/>
      <c r="D118" s="352"/>
      <c r="E118" s="352"/>
      <c r="F118" s="352"/>
      <c r="G118" s="353"/>
      <c r="H118" s="326"/>
      <c r="I118" s="346" t="s">
        <v>65</v>
      </c>
      <c r="J118" s="346"/>
      <c r="K118" s="346"/>
      <c r="L118" s="203">
        <v>0</v>
      </c>
      <c r="M118" s="200">
        <v>1</v>
      </c>
      <c r="N118" s="80">
        <v>0</v>
      </c>
      <c r="O118" s="80">
        <v>3</v>
      </c>
      <c r="P118" s="200">
        <v>0</v>
      </c>
      <c r="Q118" s="200">
        <v>2</v>
      </c>
      <c r="R118" s="80">
        <v>0</v>
      </c>
      <c r="S118" s="188">
        <v>2</v>
      </c>
      <c r="T118" s="194"/>
    </row>
    <row r="119" spans="1:20" ht="13.5" customHeight="1" hidden="1" thickBot="1">
      <c r="A119" s="351"/>
      <c r="B119" s="352"/>
      <c r="C119" s="352"/>
      <c r="D119" s="352"/>
      <c r="E119" s="352"/>
      <c r="F119" s="352"/>
      <c r="G119" s="353"/>
      <c r="H119" s="326"/>
      <c r="I119" s="346" t="s">
        <v>109</v>
      </c>
      <c r="J119" s="346"/>
      <c r="K119" s="346"/>
      <c r="L119" s="203">
        <v>1</v>
      </c>
      <c r="M119" s="200">
        <v>4</v>
      </c>
      <c r="N119" s="80">
        <v>1</v>
      </c>
      <c r="O119" s="80">
        <v>10</v>
      </c>
      <c r="P119" s="200">
        <v>2</v>
      </c>
      <c r="Q119" s="200">
        <v>0</v>
      </c>
      <c r="R119" s="80">
        <v>2</v>
      </c>
      <c r="S119" s="188">
        <v>0</v>
      </c>
      <c r="T119" s="194"/>
    </row>
    <row r="120" spans="1:20" ht="13.5" customHeight="1" hidden="1" thickBot="1">
      <c r="A120" s="354"/>
      <c r="B120" s="355"/>
      <c r="C120" s="355"/>
      <c r="D120" s="355"/>
      <c r="E120" s="355"/>
      <c r="F120" s="355"/>
      <c r="G120" s="356"/>
      <c r="H120" s="326"/>
      <c r="I120" s="346" t="s">
        <v>34</v>
      </c>
      <c r="J120" s="346"/>
      <c r="K120" s="346"/>
      <c r="L120" s="203">
        <v>1</v>
      </c>
      <c r="M120" s="200">
        <v>0</v>
      </c>
      <c r="N120" s="80">
        <v>0</v>
      </c>
      <c r="O120" s="80">
        <v>3</v>
      </c>
      <c r="P120" s="200">
        <v>5</v>
      </c>
      <c r="Q120" s="200">
        <v>0</v>
      </c>
      <c r="R120" s="80">
        <v>5</v>
      </c>
      <c r="S120" s="188">
        <v>0</v>
      </c>
      <c r="T120" s="194"/>
    </row>
    <row r="121" spans="1:20" ht="13.5" customHeight="1" hidden="1" thickBot="1">
      <c r="A121" s="139" t="s">
        <v>112</v>
      </c>
      <c r="B121" s="140"/>
      <c r="C121" s="140"/>
      <c r="D121" s="140"/>
      <c r="E121" s="140"/>
      <c r="F121" s="140"/>
      <c r="G121" s="141"/>
      <c r="H121" s="326"/>
      <c r="I121" s="97"/>
      <c r="J121" s="97"/>
      <c r="K121" s="99"/>
      <c r="L121" s="207"/>
      <c r="M121" s="208"/>
      <c r="N121" s="100"/>
      <c r="O121" s="100"/>
      <c r="P121" s="208"/>
      <c r="Q121" s="208"/>
      <c r="R121" s="88"/>
      <c r="T121" s="194"/>
    </row>
    <row r="122" spans="1:20" ht="13.5" customHeight="1" hidden="1" thickBot="1">
      <c r="A122" s="142" t="s">
        <v>118</v>
      </c>
      <c r="B122" s="143"/>
      <c r="C122" s="143"/>
      <c r="D122" s="143"/>
      <c r="E122" s="143"/>
      <c r="F122" s="143"/>
      <c r="G122" s="144"/>
      <c r="H122" s="326"/>
      <c r="I122" s="98"/>
      <c r="J122" s="98"/>
      <c r="K122" s="98"/>
      <c r="L122" s="209"/>
      <c r="M122" s="209"/>
      <c r="N122" s="98"/>
      <c r="O122" s="98"/>
      <c r="P122" s="209"/>
      <c r="Q122" s="209"/>
      <c r="T122" s="194"/>
    </row>
    <row r="123" spans="1:20" ht="13.5" thickBot="1">
      <c r="A123" s="403" t="s">
        <v>243</v>
      </c>
      <c r="B123" s="352"/>
      <c r="C123" s="352"/>
      <c r="D123" s="352"/>
      <c r="E123" s="352"/>
      <c r="F123" s="352"/>
      <c r="G123" s="353"/>
      <c r="H123" s="326"/>
      <c r="I123" s="397" t="s">
        <v>240</v>
      </c>
      <c r="J123" s="397"/>
      <c r="K123" s="398"/>
      <c r="L123" s="210">
        <v>1</v>
      </c>
      <c r="M123" s="211">
        <v>2</v>
      </c>
      <c r="N123" s="152">
        <v>2</v>
      </c>
      <c r="O123" s="153"/>
      <c r="P123" s="210">
        <v>1</v>
      </c>
      <c r="Q123" s="211">
        <v>4</v>
      </c>
      <c r="R123" s="152"/>
      <c r="S123" s="153">
        <v>4</v>
      </c>
      <c r="T123" s="192"/>
    </row>
    <row r="124" spans="1:20" ht="13.5" thickBot="1">
      <c r="A124" s="351"/>
      <c r="B124" s="352"/>
      <c r="C124" s="352"/>
      <c r="D124" s="352"/>
      <c r="E124" s="352"/>
      <c r="F124" s="352"/>
      <c r="G124" s="353"/>
      <c r="H124" s="326"/>
      <c r="I124" s="397" t="s">
        <v>241</v>
      </c>
      <c r="J124" s="397"/>
      <c r="K124" s="398"/>
      <c r="L124" s="212">
        <v>2</v>
      </c>
      <c r="M124" s="213">
        <v>1</v>
      </c>
      <c r="N124" s="154">
        <v>3</v>
      </c>
      <c r="O124" s="145">
        <v>3</v>
      </c>
      <c r="P124" s="212">
        <v>3</v>
      </c>
      <c r="Q124" s="213">
        <v>2</v>
      </c>
      <c r="R124" s="154"/>
      <c r="S124" s="145">
        <v>2</v>
      </c>
      <c r="T124" s="194"/>
    </row>
    <row r="125" spans="1:20" ht="13.5" thickBot="1">
      <c r="A125" s="354"/>
      <c r="B125" s="355"/>
      <c r="C125" s="355"/>
      <c r="D125" s="355"/>
      <c r="E125" s="355"/>
      <c r="F125" s="355"/>
      <c r="G125" s="356"/>
      <c r="H125" s="327"/>
      <c r="I125" s="397" t="s">
        <v>34</v>
      </c>
      <c r="J125" s="397"/>
      <c r="K125" s="398"/>
      <c r="L125" s="214"/>
      <c r="M125" s="215">
        <v>2</v>
      </c>
      <c r="N125" s="155">
        <v>1</v>
      </c>
      <c r="O125" s="156">
        <v>3</v>
      </c>
      <c r="P125" s="214">
        <v>1</v>
      </c>
      <c r="Q125" s="215"/>
      <c r="R125" s="155"/>
      <c r="S125" s="156"/>
      <c r="T125" s="192"/>
    </row>
    <row r="126" spans="1:19" ht="40.5" customHeight="1" thickBot="1">
      <c r="A126" s="402" t="s">
        <v>303</v>
      </c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</row>
    <row r="127" spans="1:19" ht="15" customHeight="1" thickBot="1">
      <c r="A127" s="268" t="s">
        <v>299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70"/>
    </row>
    <row r="128" spans="1:19" ht="14.25" customHeight="1" thickBot="1">
      <c r="A128" s="287" t="s">
        <v>255</v>
      </c>
      <c r="B128" s="271" t="s">
        <v>66</v>
      </c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3"/>
    </row>
    <row r="129" spans="1:19" ht="15.75" customHeight="1" hidden="1" thickBot="1">
      <c r="A129" s="288"/>
      <c r="B129" s="274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6"/>
    </row>
    <row r="130" spans="1:19" ht="13.5" customHeight="1" thickBot="1">
      <c r="A130" s="271" t="s">
        <v>244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3"/>
    </row>
    <row r="131" spans="1:19" ht="0.75" customHeight="1" hidden="1" thickBot="1">
      <c r="A131" s="274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6"/>
    </row>
    <row r="132" spans="1:5" ht="13.5" customHeight="1" hidden="1">
      <c r="A132" s="295" t="s">
        <v>245</v>
      </c>
      <c r="B132" s="293"/>
      <c r="C132" s="294"/>
      <c r="D132" s="294"/>
      <c r="E132" s="146"/>
    </row>
    <row r="133" spans="1:5" ht="13.5" customHeight="1" hidden="1">
      <c r="A133" s="288"/>
      <c r="B133" s="293"/>
      <c r="C133" s="294"/>
      <c r="D133" s="294"/>
      <c r="E133" s="146"/>
    </row>
    <row r="134" spans="1:5" ht="13.5" customHeight="1" hidden="1">
      <c r="A134" s="149" t="s">
        <v>246</v>
      </c>
      <c r="B134" s="293"/>
      <c r="C134" s="294"/>
      <c r="D134" s="294"/>
      <c r="E134" s="146"/>
    </row>
    <row r="135" spans="1:5" ht="12.75" customHeight="1" hidden="1">
      <c r="A135" s="148" t="s">
        <v>247</v>
      </c>
      <c r="B135" s="293"/>
      <c r="C135" s="294"/>
      <c r="D135" s="294"/>
      <c r="E135" s="146"/>
    </row>
    <row r="136" spans="1:5" ht="12.75" customHeight="1" hidden="1">
      <c r="A136" s="149" t="s">
        <v>247</v>
      </c>
      <c r="B136" s="293"/>
      <c r="C136" s="294"/>
      <c r="D136" s="294"/>
      <c r="E136" s="146"/>
    </row>
    <row r="137" spans="1:5" ht="12.75" customHeight="1" hidden="1">
      <c r="A137" s="148" t="s">
        <v>248</v>
      </c>
      <c r="B137" s="293"/>
      <c r="C137" s="294"/>
      <c r="D137" s="294"/>
      <c r="E137" s="146"/>
    </row>
    <row r="138" spans="1:5" ht="12.75" customHeight="1" hidden="1">
      <c r="A138" s="287" t="s">
        <v>249</v>
      </c>
      <c r="B138" s="293"/>
      <c r="C138" s="294"/>
      <c r="D138" s="294"/>
      <c r="E138" s="146"/>
    </row>
    <row r="139" spans="1:5" ht="12.75" customHeight="1" hidden="1">
      <c r="A139" s="288"/>
      <c r="B139" s="293"/>
      <c r="C139" s="294"/>
      <c r="D139" s="294"/>
      <c r="E139" s="146"/>
    </row>
    <row r="140" spans="1:5" ht="12.75" customHeight="1" hidden="1">
      <c r="A140" s="287" t="s">
        <v>250</v>
      </c>
      <c r="B140" s="293"/>
      <c r="C140" s="294"/>
      <c r="D140" s="294"/>
      <c r="E140" s="146"/>
    </row>
    <row r="141" spans="1:5" ht="12.75" customHeight="1" hidden="1">
      <c r="A141" s="288"/>
      <c r="B141" s="293"/>
      <c r="C141" s="294"/>
      <c r="D141" s="294"/>
      <c r="E141" s="146"/>
    </row>
    <row r="142" spans="1:5" ht="12.75" customHeight="1" hidden="1">
      <c r="A142" s="287" t="s">
        <v>251</v>
      </c>
      <c r="B142" s="293"/>
      <c r="C142" s="294"/>
      <c r="D142" s="294"/>
      <c r="E142" s="146"/>
    </row>
    <row r="143" spans="1:5" ht="12.75" customHeight="1" hidden="1">
      <c r="A143" s="288"/>
      <c r="B143" s="293"/>
      <c r="C143" s="294"/>
      <c r="D143" s="294"/>
      <c r="E143" s="146"/>
    </row>
    <row r="144" spans="1:5" ht="12.75" customHeight="1" hidden="1">
      <c r="A144" s="147"/>
      <c r="B144" s="293"/>
      <c r="C144" s="294"/>
      <c r="D144" s="294"/>
      <c r="E144" s="146"/>
    </row>
    <row r="145" spans="1:19" ht="12.75" customHeight="1" thickBot="1">
      <c r="A145" s="147">
        <v>1</v>
      </c>
      <c r="B145" s="265" t="s">
        <v>256</v>
      </c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7"/>
    </row>
    <row r="146" spans="1:19" ht="12.75" customHeight="1" thickBot="1">
      <c r="A146" s="147">
        <v>2</v>
      </c>
      <c r="B146" s="265" t="s">
        <v>257</v>
      </c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7"/>
    </row>
    <row r="147" spans="1:19" ht="12.75" customHeight="1" thickBot="1">
      <c r="A147" s="147">
        <v>3</v>
      </c>
      <c r="B147" s="265" t="s">
        <v>258</v>
      </c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7"/>
    </row>
    <row r="148" spans="1:19" ht="12.75" customHeight="1" thickBot="1">
      <c r="A148" s="147">
        <v>4</v>
      </c>
      <c r="B148" s="265" t="s">
        <v>259</v>
      </c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7"/>
    </row>
    <row r="149" spans="1:19" ht="12.75" customHeight="1" thickBot="1">
      <c r="A149" s="147">
        <v>5</v>
      </c>
      <c r="B149" s="265" t="s">
        <v>260</v>
      </c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7"/>
    </row>
    <row r="150" spans="1:19" ht="12.75" customHeight="1" thickBot="1">
      <c r="A150" s="147">
        <v>6</v>
      </c>
      <c r="B150" s="265" t="s">
        <v>261</v>
      </c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7"/>
    </row>
    <row r="151" spans="1:19" ht="12.75" customHeight="1" thickBot="1">
      <c r="A151" s="147">
        <v>7</v>
      </c>
      <c r="B151" s="265" t="s">
        <v>262</v>
      </c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7"/>
    </row>
    <row r="152" spans="1:19" ht="12.75" customHeight="1" thickBot="1">
      <c r="A152" s="147">
        <v>8</v>
      </c>
      <c r="B152" s="265" t="s">
        <v>263</v>
      </c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7"/>
    </row>
    <row r="153" spans="1:19" ht="12.75" customHeight="1" thickBot="1">
      <c r="A153" s="147">
        <v>9</v>
      </c>
      <c r="B153" s="265" t="s">
        <v>264</v>
      </c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7"/>
    </row>
    <row r="154" spans="1:19" ht="12.75" customHeight="1" thickBot="1">
      <c r="A154" s="147">
        <v>10</v>
      </c>
      <c r="B154" s="265" t="s">
        <v>265</v>
      </c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7"/>
    </row>
    <row r="155" spans="1:19" ht="14.25" customHeight="1" thickBot="1">
      <c r="A155" s="281" t="s">
        <v>252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3"/>
    </row>
    <row r="156" spans="1:19" ht="13.5" customHeight="1" thickBot="1">
      <c r="A156" s="287">
        <v>1</v>
      </c>
      <c r="B156" s="277" t="s">
        <v>266</v>
      </c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</row>
    <row r="157" spans="1:19" ht="6.75" customHeight="1" hidden="1" thickBot="1">
      <c r="A157" s="288"/>
      <c r="B157" s="279"/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</row>
    <row r="158" spans="1:19" ht="14.25" customHeight="1" thickBot="1">
      <c r="A158" s="150">
        <v>2</v>
      </c>
      <c r="B158" s="265" t="s">
        <v>267</v>
      </c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7"/>
    </row>
    <row r="159" spans="1:19" ht="14.25" customHeight="1" thickBot="1">
      <c r="A159" s="287">
        <v>3</v>
      </c>
      <c r="B159" s="277" t="s">
        <v>268</v>
      </c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89"/>
    </row>
    <row r="160" spans="1:19" ht="15.75" customHeight="1" hidden="1" thickBot="1">
      <c r="A160" s="288"/>
      <c r="B160" s="290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2"/>
    </row>
    <row r="161" spans="1:19" ht="12.75" customHeight="1" thickBot="1">
      <c r="A161" s="287">
        <v>4</v>
      </c>
      <c r="B161" s="277" t="s">
        <v>269</v>
      </c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89"/>
    </row>
    <row r="162" spans="1:19" ht="15.75" customHeight="1" hidden="1" thickBot="1">
      <c r="A162" s="288"/>
      <c r="B162" s="290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2"/>
    </row>
    <row r="163" spans="1:19" ht="13.5" customHeight="1">
      <c r="A163" s="287">
        <v>5</v>
      </c>
      <c r="B163" s="277" t="s">
        <v>270</v>
      </c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89"/>
    </row>
    <row r="164" spans="1:19" ht="0.75" customHeight="1" thickBot="1">
      <c r="A164" s="288"/>
      <c r="B164" s="290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2"/>
    </row>
    <row r="165" spans="1:19" ht="15" customHeight="1" thickBot="1">
      <c r="A165" s="151">
        <v>6</v>
      </c>
      <c r="B165" s="265" t="s">
        <v>271</v>
      </c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7"/>
    </row>
    <row r="166" spans="1:19" ht="15" customHeight="1" thickBot="1">
      <c r="A166" s="150">
        <v>7</v>
      </c>
      <c r="B166" s="265" t="s">
        <v>272</v>
      </c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7"/>
    </row>
    <row r="167" spans="1:19" ht="15" customHeight="1" thickBot="1">
      <c r="A167" s="150">
        <v>8</v>
      </c>
      <c r="B167" s="265" t="s">
        <v>273</v>
      </c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7"/>
    </row>
    <row r="168" spans="1:19" ht="15" customHeight="1" thickBot="1">
      <c r="A168" s="281" t="s">
        <v>253</v>
      </c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3"/>
    </row>
    <row r="169" spans="1:19" ht="15" customHeight="1" thickBot="1">
      <c r="A169" s="150"/>
      <c r="B169" s="265" t="s">
        <v>274</v>
      </c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7"/>
    </row>
    <row r="170" spans="1:19" ht="15" customHeight="1" thickBot="1">
      <c r="A170" s="281" t="s">
        <v>275</v>
      </c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3"/>
    </row>
    <row r="171" spans="1:19" ht="15" customHeight="1" thickBot="1">
      <c r="A171" s="150"/>
      <c r="B171" s="265" t="s">
        <v>276</v>
      </c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7"/>
    </row>
    <row r="172" spans="1:19" ht="15" customHeight="1" thickBot="1">
      <c r="A172" s="281" t="s">
        <v>254</v>
      </c>
      <c r="B172" s="282"/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3"/>
    </row>
    <row r="173" spans="1:19" ht="15" customHeight="1" thickBot="1">
      <c r="A173" s="150">
        <v>1</v>
      </c>
      <c r="B173" s="265" t="s">
        <v>277</v>
      </c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7"/>
    </row>
    <row r="174" spans="1:19" ht="15" customHeight="1" thickBot="1">
      <c r="A174" s="150">
        <v>2</v>
      </c>
      <c r="B174" s="265" t="s">
        <v>278</v>
      </c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7"/>
    </row>
    <row r="175" spans="1:19" ht="15" customHeight="1" thickBot="1">
      <c r="A175" s="150">
        <v>3</v>
      </c>
      <c r="B175" s="265" t="s">
        <v>300</v>
      </c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7"/>
    </row>
    <row r="176" spans="1:19" ht="15" customHeight="1" thickBot="1">
      <c r="A176" s="281" t="s">
        <v>279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3"/>
    </row>
    <row r="177" spans="1:19" ht="15" customHeight="1" thickBot="1">
      <c r="A177" s="150">
        <v>1</v>
      </c>
      <c r="B177" s="265" t="s">
        <v>280</v>
      </c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7"/>
    </row>
    <row r="178" spans="1:19" ht="13.5" thickBot="1">
      <c r="A178" s="157">
        <v>2</v>
      </c>
      <c r="B178" s="284" t="s">
        <v>281</v>
      </c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6"/>
    </row>
    <row r="179" spans="1:19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ht="12.75">
      <c r="A180" s="69" t="s">
        <v>294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21" ht="12.75">
      <c r="A182" s="171" t="s">
        <v>295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U182" s="176"/>
    </row>
    <row r="183" spans="1:19" ht="12.75">
      <c r="A183" s="69" t="s">
        <v>296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1:19" ht="12.75">
      <c r="A184" s="69" t="s">
        <v>296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1:19" ht="12.75">
      <c r="A185" s="69" t="s">
        <v>296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1"/>
      <c r="S185" s="69"/>
    </row>
    <row r="186" spans="1:19" ht="12.75">
      <c r="A186" s="69" t="s">
        <v>296</v>
      </c>
      <c r="B186" s="69"/>
      <c r="C186" s="69"/>
      <c r="D186" s="69"/>
      <c r="E186" s="69"/>
      <c r="F186" s="6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69"/>
    </row>
    <row r="187" spans="1:19" ht="13.5" customHeight="1">
      <c r="A187" s="69" t="s">
        <v>296</v>
      </c>
      <c r="B187" s="69"/>
      <c r="C187" s="69"/>
      <c r="D187" s="69"/>
      <c r="E187" s="69"/>
      <c r="F187" s="6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72"/>
      <c r="S187" s="173"/>
    </row>
    <row r="188" spans="1:19" ht="12.75" customHeight="1">
      <c r="A188" s="69" t="s">
        <v>296</v>
      </c>
      <c r="B188" s="69"/>
      <c r="C188" s="69"/>
      <c r="D188" s="69"/>
      <c r="E188" s="69"/>
      <c r="F188" s="69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3"/>
    </row>
    <row r="189" spans="1:19" ht="12.75">
      <c r="A189" s="69" t="s">
        <v>296</v>
      </c>
      <c r="B189" s="69"/>
      <c r="C189" s="69"/>
      <c r="D189" s="69"/>
      <c r="E189" s="69"/>
      <c r="F189" s="69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3"/>
    </row>
    <row r="190" spans="1:19" ht="12.75">
      <c r="A190" s="69" t="s">
        <v>296</v>
      </c>
      <c r="B190" s="69"/>
      <c r="C190" s="69"/>
      <c r="D190" s="69"/>
      <c r="E190" s="69"/>
      <c r="F190" s="69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3"/>
    </row>
    <row r="191" spans="1:19" ht="12.75">
      <c r="A191" s="69" t="s">
        <v>296</v>
      </c>
      <c r="B191" s="69"/>
      <c r="C191" s="69"/>
      <c r="D191" s="69"/>
      <c r="E191" s="69"/>
      <c r="F191" s="69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3"/>
    </row>
    <row r="192" spans="1:19" ht="12.75">
      <c r="A192" s="69"/>
      <c r="B192" s="69"/>
      <c r="C192" s="69"/>
      <c r="D192" s="69"/>
      <c r="E192" s="69"/>
      <c r="F192" s="69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3"/>
    </row>
    <row r="193" spans="1:19" ht="12.75">
      <c r="A193" s="69" t="s">
        <v>112</v>
      </c>
      <c r="B193" s="69"/>
      <c r="C193" s="69"/>
      <c r="D193" s="69"/>
      <c r="E193" s="69"/>
      <c r="F193" s="69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3"/>
    </row>
    <row r="194" spans="1:19" ht="12.75">
      <c r="A194" s="69" t="s">
        <v>297</v>
      </c>
      <c r="B194" s="69"/>
      <c r="C194" s="69"/>
      <c r="D194" s="69"/>
      <c r="E194" s="69"/>
      <c r="F194" s="69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3"/>
    </row>
    <row r="195" spans="1:19" ht="12.75">
      <c r="A195" s="69"/>
      <c r="B195" s="69"/>
      <c r="C195" s="69"/>
      <c r="D195" s="69"/>
      <c r="E195" s="69"/>
      <c r="F195" s="69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3"/>
    </row>
    <row r="196" spans="7:19" ht="12.75"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36"/>
    </row>
    <row r="197" spans="7:17" ht="12.75"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</sheetData>
  <sheetProtection/>
  <mergeCells count="194">
    <mergeCell ref="T2:T7"/>
    <mergeCell ref="A126:S126"/>
    <mergeCell ref="I125:K125"/>
    <mergeCell ref="H115:H125"/>
    <mergeCell ref="A123:G125"/>
    <mergeCell ref="C107:E107"/>
    <mergeCell ref="I120:K120"/>
    <mergeCell ref="I119:K119"/>
    <mergeCell ref="C105:E105"/>
    <mergeCell ref="C102:E102"/>
    <mergeCell ref="C103:E103"/>
    <mergeCell ref="C104:E104"/>
    <mergeCell ref="I123:K123"/>
    <mergeCell ref="I124:K124"/>
    <mergeCell ref="C113:E113"/>
    <mergeCell ref="C114:E114"/>
    <mergeCell ref="C112:E112"/>
    <mergeCell ref="C81:E81"/>
    <mergeCell ref="C82:E82"/>
    <mergeCell ref="C83:E83"/>
    <mergeCell ref="C98:E98"/>
    <mergeCell ref="C100:E100"/>
    <mergeCell ref="C101:E101"/>
    <mergeCell ref="C93:E93"/>
    <mergeCell ref="C59:E59"/>
    <mergeCell ref="C60:E60"/>
    <mergeCell ref="C61:E61"/>
    <mergeCell ref="C58:E58"/>
    <mergeCell ref="C106:E106"/>
    <mergeCell ref="C72:E72"/>
    <mergeCell ref="C73:E73"/>
    <mergeCell ref="C84:E84"/>
    <mergeCell ref="C79:E79"/>
    <mergeCell ref="C80:E80"/>
    <mergeCell ref="K6:K7"/>
    <mergeCell ref="C10:E10"/>
    <mergeCell ref="C57:E57"/>
    <mergeCell ref="C39:E39"/>
    <mergeCell ref="C40:E40"/>
    <mergeCell ref="C41:E41"/>
    <mergeCell ref="C42:E42"/>
    <mergeCell ref="C45:E45"/>
    <mergeCell ref="C52:E52"/>
    <mergeCell ref="C53:E53"/>
    <mergeCell ref="C78:E78"/>
    <mergeCell ref="C2:E8"/>
    <mergeCell ref="I6:I7"/>
    <mergeCell ref="J6:J7"/>
    <mergeCell ref="C48:E48"/>
    <mergeCell ref="C49:E49"/>
    <mergeCell ref="C50:E50"/>
    <mergeCell ref="F2:K3"/>
    <mergeCell ref="H5:H8"/>
    <mergeCell ref="C9:E9"/>
    <mergeCell ref="C62:E62"/>
    <mergeCell ref="C63:E63"/>
    <mergeCell ref="C64:E64"/>
    <mergeCell ref="C54:E54"/>
    <mergeCell ref="C55:E55"/>
    <mergeCell ref="C75:E75"/>
    <mergeCell ref="C56:E56"/>
    <mergeCell ref="C67:E67"/>
    <mergeCell ref="C68:E68"/>
    <mergeCell ref="C74:E74"/>
    <mergeCell ref="C51:E51"/>
    <mergeCell ref="C27:E27"/>
    <mergeCell ref="C31:E31"/>
    <mergeCell ref="C32:E32"/>
    <mergeCell ref="C46:E46"/>
    <mergeCell ref="C47:E47"/>
    <mergeCell ref="C33:E33"/>
    <mergeCell ref="P4:Q4"/>
    <mergeCell ref="N4:O4"/>
    <mergeCell ref="C11:E11"/>
    <mergeCell ref="C12:E12"/>
    <mergeCell ref="C35:E35"/>
    <mergeCell ref="C26:E26"/>
    <mergeCell ref="C34:E34"/>
    <mergeCell ref="C28:E28"/>
    <mergeCell ref="C29:E29"/>
    <mergeCell ref="C20:E20"/>
    <mergeCell ref="A2:A8"/>
    <mergeCell ref="B2:B8"/>
    <mergeCell ref="C13:E13"/>
    <mergeCell ref="C43:E43"/>
    <mergeCell ref="I117:K117"/>
    <mergeCell ref="C87:E87"/>
    <mergeCell ref="C88:E88"/>
    <mergeCell ref="C25:E25"/>
    <mergeCell ref="C30:E30"/>
    <mergeCell ref="C65:E65"/>
    <mergeCell ref="L4:M4"/>
    <mergeCell ref="I115:K115"/>
    <mergeCell ref="C14:E14"/>
    <mergeCell ref="I118:K118"/>
    <mergeCell ref="I116:K116"/>
    <mergeCell ref="A1:Q1"/>
    <mergeCell ref="C15:E15"/>
    <mergeCell ref="C16:E16"/>
    <mergeCell ref="C17:E17"/>
    <mergeCell ref="A115:G120"/>
    <mergeCell ref="C69:E69"/>
    <mergeCell ref="C70:E70"/>
    <mergeCell ref="C71:E71"/>
    <mergeCell ref="C95:E95"/>
    <mergeCell ref="C96:E96"/>
    <mergeCell ref="C97:E97"/>
    <mergeCell ref="C76:E76"/>
    <mergeCell ref="C77:E77"/>
    <mergeCell ref="C94:E94"/>
    <mergeCell ref="C92:E92"/>
    <mergeCell ref="C18:E18"/>
    <mergeCell ref="C19:E19"/>
    <mergeCell ref="C44:E44"/>
    <mergeCell ref="C36:E36"/>
    <mergeCell ref="C37:E37"/>
    <mergeCell ref="C38:E38"/>
    <mergeCell ref="C23:E23"/>
    <mergeCell ref="C24:E24"/>
    <mergeCell ref="C21:E21"/>
    <mergeCell ref="C66:E66"/>
    <mergeCell ref="C86:E86"/>
    <mergeCell ref="C22:E22"/>
    <mergeCell ref="R4:S4"/>
    <mergeCell ref="C111:E111"/>
    <mergeCell ref="F4:F8"/>
    <mergeCell ref="G4:G8"/>
    <mergeCell ref="H4:K4"/>
    <mergeCell ref="C89:E89"/>
    <mergeCell ref="C90:E90"/>
    <mergeCell ref="L2:S3"/>
    <mergeCell ref="I5:K5"/>
    <mergeCell ref="C99:E99"/>
    <mergeCell ref="C109:E109"/>
    <mergeCell ref="C110:E110"/>
    <mergeCell ref="A128:A129"/>
    <mergeCell ref="C85:E85"/>
    <mergeCell ref="C91:E91"/>
    <mergeCell ref="A108:B108"/>
    <mergeCell ref="C108:E108"/>
    <mergeCell ref="B141:D141"/>
    <mergeCell ref="A132:A133"/>
    <mergeCell ref="B132:D132"/>
    <mergeCell ref="B133:D133"/>
    <mergeCell ref="B134:D134"/>
    <mergeCell ref="B135:D135"/>
    <mergeCell ref="B136:D136"/>
    <mergeCell ref="A142:A143"/>
    <mergeCell ref="B142:D142"/>
    <mergeCell ref="B143:D143"/>
    <mergeCell ref="B144:D144"/>
    <mergeCell ref="B137:D137"/>
    <mergeCell ref="A138:A139"/>
    <mergeCell ref="B138:D138"/>
    <mergeCell ref="B139:D139"/>
    <mergeCell ref="A140:A141"/>
    <mergeCell ref="B140:D140"/>
    <mergeCell ref="A161:A162"/>
    <mergeCell ref="A163:A164"/>
    <mergeCell ref="B161:S162"/>
    <mergeCell ref="B163:S164"/>
    <mergeCell ref="A156:A157"/>
    <mergeCell ref="A159:A160"/>
    <mergeCell ref="B158:S158"/>
    <mergeCell ref="B159:S160"/>
    <mergeCell ref="B178:S178"/>
    <mergeCell ref="B174:S174"/>
    <mergeCell ref="B173:S173"/>
    <mergeCell ref="B175:S175"/>
    <mergeCell ref="B177:S177"/>
    <mergeCell ref="B165:S165"/>
    <mergeCell ref="A168:S168"/>
    <mergeCell ref="A170:S170"/>
    <mergeCell ref="A172:S172"/>
    <mergeCell ref="A176:S176"/>
    <mergeCell ref="A127:S127"/>
    <mergeCell ref="B128:S129"/>
    <mergeCell ref="B146:S146"/>
    <mergeCell ref="B156:S157"/>
    <mergeCell ref="B145:S145"/>
    <mergeCell ref="A130:S131"/>
    <mergeCell ref="B147:S147"/>
    <mergeCell ref="A155:S155"/>
    <mergeCell ref="B148:S148"/>
    <mergeCell ref="B149:S149"/>
    <mergeCell ref="B150:S150"/>
    <mergeCell ref="B151:S151"/>
    <mergeCell ref="B152:S152"/>
    <mergeCell ref="B153:S153"/>
    <mergeCell ref="B171:S171"/>
    <mergeCell ref="B167:S167"/>
    <mergeCell ref="B154:S154"/>
    <mergeCell ref="B166:S166"/>
    <mergeCell ref="B169:S16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2015-08-27T10:37:35Z</cp:lastPrinted>
  <dcterms:created xsi:type="dcterms:W3CDTF">1996-10-08T23:32:33Z</dcterms:created>
  <dcterms:modified xsi:type="dcterms:W3CDTF">2019-04-29T11:56:58Z</dcterms:modified>
  <cp:category/>
  <cp:version/>
  <cp:contentType/>
  <cp:contentStatus/>
</cp:coreProperties>
</file>