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20" windowWidth="16380" windowHeight="7770"/>
  </bookViews>
  <sheets>
    <sheet name="2017-2020" sheetId="1" r:id="rId1"/>
    <sheet name="Лист3" sheetId="2" r:id="rId2"/>
  </sheets>
  <calcPr calcId="144525"/>
</workbook>
</file>

<file path=xl/calcChain.xml><?xml version="1.0" encoding="utf-8"?>
<calcChain xmlns="http://schemas.openxmlformats.org/spreadsheetml/2006/main">
  <c r="CB58" i="1" l="1"/>
  <c r="CA58" i="1"/>
  <c r="BZ58" i="1"/>
  <c r="BY58" i="1"/>
  <c r="BX58" i="1"/>
  <c r="BW58" i="1"/>
  <c r="BV58" i="1"/>
  <c r="BT58" i="1"/>
  <c r="BS58" i="1"/>
  <c r="BR58" i="1"/>
  <c r="BQ58" i="1"/>
  <c r="BP58" i="1"/>
  <c r="BO58" i="1"/>
  <c r="BN58" i="1"/>
  <c r="BM58" i="1"/>
  <c r="J58" i="1"/>
  <c r="I58" i="1"/>
  <c r="H58" i="1"/>
  <c r="G58" i="1"/>
  <c r="F58" i="1"/>
  <c r="E58" i="1"/>
  <c r="D58" i="1"/>
  <c r="AL11" i="1" l="1"/>
  <c r="AL12" i="1"/>
  <c r="AL13" i="1"/>
  <c r="AL14" i="1"/>
  <c r="AL15" i="1"/>
  <c r="AL16" i="1"/>
  <c r="AL17" i="1"/>
  <c r="AL18" i="1"/>
  <c r="AL19" i="1"/>
  <c r="AL21" i="1"/>
  <c r="AL22" i="1"/>
  <c r="AL23" i="1"/>
  <c r="AL24" i="1"/>
  <c r="AL10" i="1"/>
  <c r="AC11" i="1"/>
  <c r="AC12" i="1"/>
  <c r="AC13" i="1"/>
  <c r="AC14" i="1"/>
  <c r="AC15" i="1"/>
  <c r="AC16" i="1"/>
  <c r="AC17" i="1"/>
  <c r="AC18" i="1"/>
  <c r="AC19" i="1"/>
  <c r="AC21" i="1"/>
  <c r="AC22" i="1"/>
  <c r="AC23" i="1"/>
  <c r="AC24" i="1"/>
  <c r="AC1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D20" i="1"/>
  <c r="AE20" i="1"/>
  <c r="AF20" i="1"/>
  <c r="AG20" i="1"/>
  <c r="AH20" i="1"/>
  <c r="AI20" i="1"/>
  <c r="AJ20" i="1"/>
  <c r="AK20" i="1"/>
  <c r="AM20" i="1"/>
  <c r="AL20" i="1" s="1"/>
  <c r="AN20" i="1"/>
  <c r="AO20" i="1"/>
  <c r="AP20" i="1"/>
  <c r="AQ20" i="1"/>
  <c r="AR20" i="1"/>
  <c r="AS20" i="1"/>
  <c r="AT20" i="1"/>
  <c r="J9" i="1"/>
  <c r="J8" i="1" s="1"/>
  <c r="K9" i="1"/>
  <c r="K8" i="1" s="1"/>
  <c r="L9" i="1"/>
  <c r="M9" i="1"/>
  <c r="N9" i="1"/>
  <c r="N8" i="1" s="1"/>
  <c r="O9" i="1"/>
  <c r="O8" i="1" s="1"/>
  <c r="P9" i="1"/>
  <c r="Q9" i="1"/>
  <c r="R9" i="1"/>
  <c r="R8" i="1" s="1"/>
  <c r="S9" i="1"/>
  <c r="S8" i="1" s="1"/>
  <c r="T9" i="1"/>
  <c r="U9" i="1"/>
  <c r="V9" i="1"/>
  <c r="V8" i="1" s="1"/>
  <c r="W9" i="1"/>
  <c r="W8" i="1" s="1"/>
  <c r="X9" i="1"/>
  <c r="Y9" i="1"/>
  <c r="Z9" i="1"/>
  <c r="Z8" i="1" s="1"/>
  <c r="AA9" i="1"/>
  <c r="AA8" i="1" s="1"/>
  <c r="AB9" i="1"/>
  <c r="AD9" i="1"/>
  <c r="AD8" i="1" s="1"/>
  <c r="AE9" i="1"/>
  <c r="AE8" i="1" s="1"/>
  <c r="AF9" i="1"/>
  <c r="AG9" i="1"/>
  <c r="AH9" i="1"/>
  <c r="AH8" i="1" s="1"/>
  <c r="AI9" i="1"/>
  <c r="AI8" i="1" s="1"/>
  <c r="AJ9" i="1"/>
  <c r="AK9" i="1"/>
  <c r="AM9" i="1"/>
  <c r="AN9" i="1"/>
  <c r="AO9" i="1"/>
  <c r="AP9" i="1"/>
  <c r="AP8" i="1" s="1"/>
  <c r="AQ9" i="1"/>
  <c r="AQ8" i="1" s="1"/>
  <c r="AR9" i="1"/>
  <c r="AS9" i="1"/>
  <c r="AT9" i="1"/>
  <c r="AT8" i="1" s="1"/>
  <c r="L8" i="1"/>
  <c r="M8" i="1"/>
  <c r="T8" i="1"/>
  <c r="U8" i="1"/>
  <c r="AB8" i="1"/>
  <c r="AJ8" i="1"/>
  <c r="AK8" i="1"/>
  <c r="AR8" i="1"/>
  <c r="F20" i="1"/>
  <c r="G20" i="1"/>
  <c r="H20" i="1"/>
  <c r="I20" i="1"/>
  <c r="E20" i="1"/>
  <c r="D20" i="1"/>
  <c r="F9" i="1"/>
  <c r="F8" i="1" s="1"/>
  <c r="G9" i="1"/>
  <c r="G8" i="1" s="1"/>
  <c r="H9" i="1"/>
  <c r="I9" i="1"/>
  <c r="I8" i="1" s="1"/>
  <c r="E9" i="1"/>
  <c r="E8" i="1" s="1"/>
  <c r="D9" i="1"/>
  <c r="D8" i="1" s="1"/>
  <c r="CC25" i="1"/>
  <c r="CB25" i="1"/>
  <c r="CA25" i="1"/>
  <c r="BZ25" i="1"/>
  <c r="BY25" i="1"/>
  <c r="BX25" i="1"/>
  <c r="BW25" i="1"/>
  <c r="BV25" i="1"/>
  <c r="BT25" i="1"/>
  <c r="BS25" i="1"/>
  <c r="BR25" i="1"/>
  <c r="BQ25" i="1"/>
  <c r="BP25" i="1"/>
  <c r="BO25" i="1"/>
  <c r="BN25" i="1"/>
  <c r="BM25" i="1"/>
  <c r="BK25" i="1"/>
  <c r="BJ25" i="1"/>
  <c r="BI25" i="1"/>
  <c r="BH25" i="1"/>
  <c r="BG25" i="1"/>
  <c r="BF25" i="1"/>
  <c r="BE25" i="1"/>
  <c r="BD25" i="1"/>
  <c r="BB25" i="1"/>
  <c r="BA25" i="1"/>
  <c r="AZ25" i="1"/>
  <c r="AY25" i="1"/>
  <c r="AX25" i="1"/>
  <c r="AW25" i="1"/>
  <c r="AV25" i="1"/>
  <c r="AU25" i="1"/>
  <c r="AS25" i="1"/>
  <c r="AR25" i="1"/>
  <c r="AQ25" i="1"/>
  <c r="AP25" i="1"/>
  <c r="AO25" i="1"/>
  <c r="AN25" i="1"/>
  <c r="AM25" i="1"/>
  <c r="AL25" i="1"/>
  <c r="AJ25" i="1"/>
  <c r="AI25" i="1"/>
  <c r="AH25" i="1"/>
  <c r="AG25" i="1"/>
  <c r="AF25" i="1"/>
  <c r="AE25" i="1"/>
  <c r="AD25" i="1"/>
  <c r="AC25" i="1"/>
  <c r="AA25" i="1"/>
  <c r="Z25" i="1"/>
  <c r="Y25" i="1"/>
  <c r="X25" i="1"/>
  <c r="W25" i="1"/>
  <c r="V25" i="1"/>
  <c r="U25" i="1"/>
  <c r="T25" i="1"/>
  <c r="R25" i="1"/>
  <c r="Q25" i="1"/>
  <c r="P25" i="1"/>
  <c r="O25" i="1"/>
  <c r="N25" i="1"/>
  <c r="M25" i="1"/>
  <c r="L25" i="1"/>
  <c r="K25" i="1"/>
  <c r="BT36" i="1"/>
  <c r="BT66" i="1" s="1"/>
  <c r="BS36" i="1"/>
  <c r="BS66" i="1" s="1"/>
  <c r="BR36" i="1"/>
  <c r="BR66" i="1" s="1"/>
  <c r="BQ36" i="1"/>
  <c r="BQ66" i="1" s="1"/>
  <c r="BP36" i="1"/>
  <c r="BP66" i="1" s="1"/>
  <c r="BO36" i="1"/>
  <c r="BO66" i="1" s="1"/>
  <c r="BN36" i="1"/>
  <c r="BN66" i="1" s="1"/>
  <c r="BM36" i="1"/>
  <c r="BM66" i="1" s="1"/>
  <c r="CC36" i="1"/>
  <c r="CC66" i="1" s="1"/>
  <c r="CB36" i="1"/>
  <c r="CB66" i="1" s="1"/>
  <c r="CA36" i="1"/>
  <c r="CA66" i="1" s="1"/>
  <c r="BZ36" i="1"/>
  <c r="BZ66" i="1" s="1"/>
  <c r="BY36" i="1"/>
  <c r="BY66" i="1" s="1"/>
  <c r="BX36" i="1"/>
  <c r="BX66" i="1" s="1"/>
  <c r="BW36" i="1"/>
  <c r="BW66" i="1" s="1"/>
  <c r="BV36" i="1"/>
  <c r="BV66" i="1" s="1"/>
  <c r="BK36" i="1"/>
  <c r="BJ36" i="1"/>
  <c r="BI36" i="1"/>
  <c r="BH36" i="1"/>
  <c r="BG36" i="1"/>
  <c r="BF36" i="1"/>
  <c r="BE36" i="1"/>
  <c r="BD36" i="1"/>
  <c r="BB36" i="1"/>
  <c r="BA36" i="1"/>
  <c r="AZ36" i="1"/>
  <c r="AY36" i="1"/>
  <c r="AX36" i="1"/>
  <c r="AW36" i="1"/>
  <c r="AV36" i="1"/>
  <c r="AU36" i="1"/>
  <c r="AJ36" i="1"/>
  <c r="AI36" i="1"/>
  <c r="AH36" i="1"/>
  <c r="AG36" i="1"/>
  <c r="AF36" i="1"/>
  <c r="AE36" i="1"/>
  <c r="AD36" i="1"/>
  <c r="AC36" i="1"/>
  <c r="AA36" i="1"/>
  <c r="Z36" i="1"/>
  <c r="Y36" i="1"/>
  <c r="X36" i="1"/>
  <c r="W36" i="1"/>
  <c r="V36" i="1"/>
  <c r="U36" i="1"/>
  <c r="T36" i="1"/>
  <c r="BK37" i="1"/>
  <c r="AJ37" i="1"/>
  <c r="AS37" i="1"/>
  <c r="AS36" i="1" s="1"/>
  <c r="AR37" i="1"/>
  <c r="AR36" i="1" s="1"/>
  <c r="AQ37" i="1"/>
  <c r="AQ36" i="1" s="1"/>
  <c r="AP37" i="1"/>
  <c r="AP36" i="1" s="1"/>
  <c r="AO37" i="1"/>
  <c r="AO36" i="1" s="1"/>
  <c r="AN37" i="1"/>
  <c r="AN36" i="1" s="1"/>
  <c r="AM37" i="1"/>
  <c r="AM36" i="1" s="1"/>
  <c r="AL37" i="1"/>
  <c r="AL36" i="1" s="1"/>
  <c r="CC37" i="1"/>
  <c r="CB37" i="1"/>
  <c r="CB65" i="1" s="1"/>
  <c r="CA37" i="1"/>
  <c r="CA65" i="1" s="1"/>
  <c r="BZ37" i="1"/>
  <c r="BZ65" i="1" s="1"/>
  <c r="BY37" i="1"/>
  <c r="BY65" i="1" s="1"/>
  <c r="BX37" i="1"/>
  <c r="BX65" i="1" s="1"/>
  <c r="BW37" i="1"/>
  <c r="BW65" i="1" s="1"/>
  <c r="BV37" i="1"/>
  <c r="BV65" i="1" s="1"/>
  <c r="BT37" i="1"/>
  <c r="BT65" i="1" s="1"/>
  <c r="AW37" i="1"/>
  <c r="BS53" i="1"/>
  <c r="BR53" i="1"/>
  <c r="BQ53" i="1"/>
  <c r="BQ37" i="1" s="1"/>
  <c r="BQ65" i="1" s="1"/>
  <c r="BP53" i="1"/>
  <c r="BO53" i="1"/>
  <c r="BN53" i="1"/>
  <c r="BM53" i="1"/>
  <c r="BM37" i="1" s="1"/>
  <c r="BM65" i="1" s="1"/>
  <c r="BJ48" i="1"/>
  <c r="BJ37" i="1" s="1"/>
  <c r="BI48" i="1"/>
  <c r="BI37" i="1" s="1"/>
  <c r="BH48" i="1"/>
  <c r="BH37" i="1" s="1"/>
  <c r="BG48" i="1"/>
  <c r="BG37" i="1" s="1"/>
  <c r="BF48" i="1"/>
  <c r="BF37" i="1" s="1"/>
  <c r="BE48" i="1"/>
  <c r="BE37" i="1" s="1"/>
  <c r="BD48" i="1"/>
  <c r="BD37" i="1" s="1"/>
  <c r="BB43" i="1"/>
  <c r="BB37" i="1" s="1"/>
  <c r="BA43" i="1"/>
  <c r="BA37" i="1" s="1"/>
  <c r="AZ43" i="1"/>
  <c r="AZ37" i="1" s="1"/>
  <c r="AY43" i="1"/>
  <c r="AY37" i="1" s="1"/>
  <c r="AX43" i="1"/>
  <c r="AX37" i="1" s="1"/>
  <c r="AW43" i="1"/>
  <c r="AV43" i="1"/>
  <c r="AV37" i="1" s="1"/>
  <c r="AU43" i="1"/>
  <c r="AU37" i="1" s="1"/>
  <c r="AI38" i="1"/>
  <c r="AI37" i="1" s="1"/>
  <c r="AH38" i="1"/>
  <c r="AH37" i="1" s="1"/>
  <c r="AG38" i="1"/>
  <c r="AG37" i="1" s="1"/>
  <c r="AF38" i="1"/>
  <c r="AF37" i="1" s="1"/>
  <c r="AE38" i="1"/>
  <c r="AE37" i="1" s="1"/>
  <c r="AD38" i="1"/>
  <c r="AD37" i="1" s="1"/>
  <c r="AC38" i="1"/>
  <c r="AC37" i="1" s="1"/>
  <c r="AA38" i="1"/>
  <c r="AA37" i="1" s="1"/>
  <c r="Z38" i="1"/>
  <c r="Z37" i="1" s="1"/>
  <c r="Y38" i="1"/>
  <c r="Y37" i="1" s="1"/>
  <c r="X38" i="1"/>
  <c r="X37" i="1" s="1"/>
  <c r="W38" i="1"/>
  <c r="W37" i="1" s="1"/>
  <c r="V38" i="1"/>
  <c r="V37" i="1" s="1"/>
  <c r="U38" i="1"/>
  <c r="U37" i="1" s="1"/>
  <c r="T38" i="1"/>
  <c r="T37" i="1" s="1"/>
  <c r="J25" i="1"/>
  <c r="I25" i="1"/>
  <c r="H25" i="1"/>
  <c r="G25" i="1"/>
  <c r="F25" i="1"/>
  <c r="D25" i="1"/>
  <c r="E25" i="1"/>
  <c r="AL9" i="1" l="1"/>
  <c r="BE66" i="1"/>
  <c r="BI66" i="1"/>
  <c r="H8" i="1"/>
  <c r="AS8" i="1"/>
  <c r="AS66" i="1" s="1"/>
  <c r="AO8" i="1"/>
  <c r="AF8" i="1"/>
  <c r="AF66" i="1" s="1"/>
  <c r="Y8" i="1"/>
  <c r="Q8" i="1"/>
  <c r="AC20" i="1"/>
  <c r="E65" i="1"/>
  <c r="BP37" i="1"/>
  <c r="BP65" i="1" s="1"/>
  <c r="AY65" i="1"/>
  <c r="AN8" i="1"/>
  <c r="AG8" i="1"/>
  <c r="AG66" i="1" s="1"/>
  <c r="X8" i="1"/>
  <c r="P8" i="1"/>
  <c r="AC9" i="1"/>
  <c r="AL8" i="1"/>
  <c r="AL66" i="1" s="1"/>
  <c r="AM8" i="1"/>
  <c r="AM66" i="1" s="1"/>
  <c r="AC8" i="1"/>
  <c r="AC66" i="1" s="1"/>
  <c r="AJ65" i="1"/>
  <c r="AR65" i="1"/>
  <c r="J66" i="1"/>
  <c r="AP66" i="1"/>
  <c r="V65" i="1"/>
  <c r="Z65" i="1"/>
  <c r="AI66" i="1"/>
  <c r="M65" i="1"/>
  <c r="Q65" i="1"/>
  <c r="U65" i="1"/>
  <c r="Y65" i="1"/>
  <c r="AH66" i="1"/>
  <c r="W65" i="1"/>
  <c r="AA65" i="1"/>
  <c r="AJ66" i="1"/>
  <c r="AR66" i="1"/>
  <c r="T65" i="1"/>
  <c r="X65" i="1"/>
  <c r="O65" i="1"/>
  <c r="H66" i="1"/>
  <c r="F65" i="1"/>
  <c r="AE65" i="1"/>
  <c r="AI65" i="1"/>
  <c r="AS65" i="1"/>
  <c r="N65" i="1"/>
  <c r="R65" i="1"/>
  <c r="L65" i="1"/>
  <c r="P65" i="1"/>
  <c r="I65" i="1"/>
  <c r="G66" i="1"/>
  <c r="D66" i="1"/>
  <c r="AZ66" i="1"/>
  <c r="AO66" i="1"/>
  <c r="AU66" i="1"/>
  <c r="BD66" i="1"/>
  <c r="AF65" i="1"/>
  <c r="AU65" i="1"/>
  <c r="BN37" i="1"/>
  <c r="BN65" i="1" s="1"/>
  <c r="BR37" i="1"/>
  <c r="BR65" i="1" s="1"/>
  <c r="BO37" i="1"/>
  <c r="BO65" i="1" s="1"/>
  <c r="BS37" i="1"/>
  <c r="BS65" i="1" s="1"/>
  <c r="AQ66" i="1"/>
  <c r="AE66" i="1"/>
  <c r="AN65" i="1"/>
  <c r="AW65" i="1"/>
  <c r="BA65" i="1"/>
  <c r="BF66" i="1"/>
  <c r="BJ66" i="1"/>
  <c r="AP65" i="1"/>
  <c r="AV66" i="1"/>
  <c r="AH65" i="1"/>
  <c r="BH66" i="1"/>
  <c r="AY66" i="1"/>
  <c r="D65" i="1"/>
  <c r="BE65" i="1"/>
  <c r="BI65" i="1"/>
  <c r="AN66" i="1"/>
  <c r="AO65" i="1"/>
  <c r="AX66" i="1"/>
  <c r="BG66" i="1"/>
  <c r="BK66" i="1"/>
  <c r="AQ65" i="1"/>
  <c r="BB65" i="1"/>
  <c r="J65" i="1"/>
  <c r="AV65" i="1"/>
  <c r="AZ65" i="1"/>
  <c r="AW66" i="1"/>
  <c r="BA66" i="1"/>
  <c r="BG65" i="1"/>
  <c r="BK65" i="1"/>
  <c r="BF65" i="1"/>
  <c r="BJ65" i="1"/>
  <c r="AX65" i="1"/>
  <c r="AD65" i="1"/>
  <c r="BD65" i="1"/>
  <c r="BH65" i="1"/>
  <c r="AD66" i="1"/>
  <c r="H65" i="1"/>
  <c r="I66" i="1"/>
  <c r="F66" i="1"/>
  <c r="G65" i="1"/>
  <c r="E66" i="1"/>
  <c r="AC65" i="1" l="1"/>
  <c r="AL65" i="1"/>
  <c r="AG65" i="1"/>
  <c r="AM65" i="1"/>
</calcChain>
</file>

<file path=xl/sharedStrings.xml><?xml version="1.0" encoding="utf-8"?>
<sst xmlns="http://schemas.openxmlformats.org/spreadsheetml/2006/main" count="365" uniqueCount="171">
  <si>
    <t>Наименование циклов, дисциплин, профессиональных модулей, МДК, практик</t>
  </si>
  <si>
    <t>Распределение учебной нагрузки и промежуточной аттестации по курсам и семестрам</t>
  </si>
  <si>
    <t>1 курс</t>
  </si>
  <si>
    <t>2 курс</t>
  </si>
  <si>
    <t>3 курс</t>
  </si>
  <si>
    <t>1 семестр 17 нед</t>
  </si>
  <si>
    <t>Всего</t>
  </si>
  <si>
    <t>Форма промежуточной аттестации</t>
  </si>
  <si>
    <t>учебные занятия</t>
  </si>
  <si>
    <t>урок</t>
  </si>
  <si>
    <t>семинар</t>
  </si>
  <si>
    <t>лекция</t>
  </si>
  <si>
    <t>лабораторно - практические занятия</t>
  </si>
  <si>
    <t>Лаборно-практические занятия</t>
  </si>
  <si>
    <t>О.00</t>
  </si>
  <si>
    <t>Общеобразовательный цикл</t>
  </si>
  <si>
    <t>Базовые учебные дисциплины</t>
  </si>
  <si>
    <t>ОДБ.01</t>
  </si>
  <si>
    <t>Русский язык</t>
  </si>
  <si>
    <t>ОДБ.02</t>
  </si>
  <si>
    <t>Литература</t>
  </si>
  <si>
    <t>ОДБ.03</t>
  </si>
  <si>
    <t>Иностранный язык</t>
  </si>
  <si>
    <t>ОДБ.04</t>
  </si>
  <si>
    <t>История</t>
  </si>
  <si>
    <t>ОДБ.05</t>
  </si>
  <si>
    <t>Физическая культура</t>
  </si>
  <si>
    <t>ОДБ.09</t>
  </si>
  <si>
    <t>ОБЖ</t>
  </si>
  <si>
    <t>Профильные учебные дисциплины</t>
  </si>
  <si>
    <t>Математика</t>
  </si>
  <si>
    <t>Информатика и ИКТ</t>
  </si>
  <si>
    <t>ВСЕГО</t>
  </si>
  <si>
    <t>П.00</t>
  </si>
  <si>
    <t>ОП.00</t>
  </si>
  <si>
    <t>Общепрофессиональный цикл</t>
  </si>
  <si>
    <t>ОП.01</t>
  </si>
  <si>
    <t>ОП.02</t>
  </si>
  <si>
    <t>Охрана труда</t>
  </si>
  <si>
    <t>ОП.03</t>
  </si>
  <si>
    <t>ОП.04</t>
  </si>
  <si>
    <t>Профессиональные модули</t>
  </si>
  <si>
    <t>ПМ.01</t>
  </si>
  <si>
    <t>МДК.01.01</t>
  </si>
  <si>
    <t>МДК.01.02</t>
  </si>
  <si>
    <t>УП.01</t>
  </si>
  <si>
    <t>ПП.01</t>
  </si>
  <si>
    <t>ПМ.02</t>
  </si>
  <si>
    <t>МДК.02.01</t>
  </si>
  <si>
    <t>УП.02</t>
  </si>
  <si>
    <t>ПП.02</t>
  </si>
  <si>
    <t>ПМ.03</t>
  </si>
  <si>
    <t>МДК.03.01</t>
  </si>
  <si>
    <t>МДК.03.02</t>
  </si>
  <si>
    <t>УП.03</t>
  </si>
  <si>
    <t>ПП.03</t>
  </si>
  <si>
    <t>ГИА</t>
  </si>
  <si>
    <t>Государственная итоговая аттестация</t>
  </si>
  <si>
    <t>Итого</t>
  </si>
  <si>
    <t>Производств. практики</t>
  </si>
  <si>
    <t>Зачетов</t>
  </si>
  <si>
    <t>консультация</t>
  </si>
  <si>
    <t>самостоятельная работа</t>
  </si>
  <si>
    <t>промежуточная аттестация</t>
  </si>
  <si>
    <t>количество часов</t>
  </si>
  <si>
    <t>объем работы обучающихся во взаимодействии с преподавателем (час)</t>
  </si>
  <si>
    <t>МДК.02.02</t>
  </si>
  <si>
    <t>Выполнение выпускной квалификационной работы в виде демонстрационного экзамена</t>
  </si>
  <si>
    <t>4 курс</t>
  </si>
  <si>
    <t>Обществознание</t>
  </si>
  <si>
    <t>Естествознание</t>
  </si>
  <si>
    <t>ОДБ.11</t>
  </si>
  <si>
    <t>География</t>
  </si>
  <si>
    <t>ОДБ.12</t>
  </si>
  <si>
    <t>ОДБ.13</t>
  </si>
  <si>
    <t>ОДП.14</t>
  </si>
  <si>
    <t>ОДП.15</t>
  </si>
  <si>
    <t>ОДП.17</t>
  </si>
  <si>
    <t>Право</t>
  </si>
  <si>
    <t>ОДП.18</t>
  </si>
  <si>
    <t>Экономика</t>
  </si>
  <si>
    <t>Основы микробиологии, физиологии питания, санитарии и гигиены</t>
  </si>
  <si>
    <t>Основы товароведения продовольственных товаров</t>
  </si>
  <si>
    <t>Техническое оснащение   и организация рабочего места</t>
  </si>
  <si>
    <t>Экономические и правовые основы профессиональной деятельности</t>
  </si>
  <si>
    <t>Основы калькуляции и учета</t>
  </si>
  <si>
    <t>ОП.06</t>
  </si>
  <si>
    <t>ОП.07</t>
  </si>
  <si>
    <t>Иностранный язык в профессиональной деятельности</t>
  </si>
  <si>
    <t>ОП.08</t>
  </si>
  <si>
    <t>Безопасность жизнедеятельности-</t>
  </si>
  <si>
    <t>ОП.09</t>
  </si>
  <si>
    <t>ПП.00</t>
  </si>
  <si>
    <t>Профессиональный цикл</t>
  </si>
  <si>
    <t>Приготовление и подготовка к реализации полуфабрикатов для блюд, кулинарных изделий разнообразного ассортимента</t>
  </si>
  <si>
    <t>Организация приготовления, подготовки к реализации и хранения кулинарных полуфабрикатов</t>
  </si>
  <si>
    <t>Процессы приготовления, подготовки к реализации кулинарных полуфабрикатов</t>
  </si>
  <si>
    <t xml:space="preserve">Учебная практика </t>
  </si>
  <si>
    <t xml:space="preserve">Производственая практика </t>
  </si>
  <si>
    <t>Приготовление, оформление и подготовка к реализации горячих блюд, кулинарных изделий, закусок разнообразного ассортимента</t>
  </si>
  <si>
    <t>Организация приготовления, подготовки к реализации и презентации горячих блюд, кулинарных изделий, закусок</t>
  </si>
  <si>
    <t>Процессы приготовления, подготовки к реализации и презентации горячих блюд, кулинарных изделий, закусок</t>
  </si>
  <si>
    <t>Приготовление, оформление и подготовка к реализации холодных блюд, кулинарных изделий, закусок разнообразного ассортимента</t>
  </si>
  <si>
    <t>Организация приготовления, подготовки к реализации и презентации холодных блюд, кулинарных изделий, закусок</t>
  </si>
  <si>
    <t>Процессы приготовления, подготовки к реализации и презентации холодных блюд, кулинарных изделий, закусок</t>
  </si>
  <si>
    <t>ПМ.04</t>
  </si>
  <si>
    <t>Приготовление, оформление и подготовка к реализации холодных и горячих сладких блюд, десертов, напитков разнообразного ассортимента</t>
  </si>
  <si>
    <t>МДК.04.01</t>
  </si>
  <si>
    <t>Организация приготовления,  подготовки к реализации горячих и холодных сладких блюд, десертов, напитков</t>
  </si>
  <si>
    <t>МДК.04.02</t>
  </si>
  <si>
    <t>Процессы приготовления, подготовки к реализации горячих и холодных сладких блюд, десертов, напитков</t>
  </si>
  <si>
    <t>УП.04</t>
  </si>
  <si>
    <t>ПП.04</t>
  </si>
  <si>
    <t>ПМ 05</t>
  </si>
  <si>
    <t>Приготовление, оформление и подготовка к реализации хлебобулочных, мучных кондитерских изделий разнообразного ассортимента</t>
  </si>
  <si>
    <t>МДК.05.01</t>
  </si>
  <si>
    <t>Организация приготовления,  подготовки к реализации хлебобулочных, мучных кондитерских изделий</t>
  </si>
  <si>
    <t>МДК.05.02</t>
  </si>
  <si>
    <t>Процессы приготовления, подготовки к реализации хлебобулочных, мучных кондитерских изделий</t>
  </si>
  <si>
    <t>УП.05</t>
  </si>
  <si>
    <t>ПП.05</t>
  </si>
  <si>
    <t>Формы промежуточной аттестации</t>
  </si>
  <si>
    <t>Учебная нагрузка обучающихся</t>
  </si>
  <si>
    <t>Обязательная</t>
  </si>
  <si>
    <t>в том числе</t>
  </si>
  <si>
    <t xml:space="preserve">Самостоятельная работа </t>
  </si>
  <si>
    <t xml:space="preserve">Всего занятий </t>
  </si>
  <si>
    <t xml:space="preserve">Теоретических занятий </t>
  </si>
  <si>
    <t xml:space="preserve">Лабораторно-практических занятий </t>
  </si>
  <si>
    <t>Вариативные часы</t>
  </si>
  <si>
    <t xml:space="preserve">Производственная  практика </t>
  </si>
  <si>
    <t>Промежуточная аттестация</t>
  </si>
  <si>
    <t xml:space="preserve">Итого часов учебной нагрузки </t>
  </si>
  <si>
    <t>Консультации</t>
  </si>
  <si>
    <t>Индекс</t>
  </si>
  <si>
    <t xml:space="preserve">         Дифф. зачетов</t>
  </si>
  <si>
    <t>5 семестр  13 недель</t>
  </si>
  <si>
    <t>7 семестр  11 недель</t>
  </si>
  <si>
    <t>Дисциплин и МДК</t>
  </si>
  <si>
    <t>Учебной практики</t>
  </si>
  <si>
    <t>Экзаменов</t>
  </si>
  <si>
    <t>1686</t>
  </si>
  <si>
    <t>1038</t>
  </si>
  <si>
    <t>3018</t>
  </si>
  <si>
    <t>1146</t>
  </si>
  <si>
    <t>174</t>
  </si>
  <si>
    <t>2844</t>
  </si>
  <si>
    <t>1512</t>
  </si>
  <si>
    <t>5</t>
  </si>
  <si>
    <t>146</t>
  </si>
  <si>
    <t>826</t>
  </si>
  <si>
    <t>540</t>
  </si>
  <si>
    <t>2158</t>
  </si>
  <si>
    <t>ДЗ</t>
  </si>
  <si>
    <t>Э</t>
  </si>
  <si>
    <t>ОП.05</t>
  </si>
  <si>
    <t>З</t>
  </si>
  <si>
    <t>Эк</t>
  </si>
  <si>
    <t>З/З/З/ДЗ</t>
  </si>
  <si>
    <t>Экв</t>
  </si>
  <si>
    <t xml:space="preserve">2 семестр  23,5 недели </t>
  </si>
  <si>
    <t>3 семестр 11,5недель</t>
  </si>
  <si>
    <t>4 семестр 22 недели</t>
  </si>
  <si>
    <t>6 семестр 10 недель</t>
  </si>
  <si>
    <t>8 семестр 11 недель</t>
  </si>
  <si>
    <t>ДЗ/Э</t>
  </si>
  <si>
    <t>ДЗ/ДЗ</t>
  </si>
  <si>
    <t>ОДБ.14</t>
  </si>
  <si>
    <t>Астрономия</t>
  </si>
  <si>
    <t>ОП.10</t>
  </si>
  <si>
    <t>Основы финансовой грамотности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</si>
</sst>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u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u/>
      <sz val="10"/>
      <name val="Times New Roman"/>
      <family val="1"/>
      <charset val="204"/>
    </font>
    <font>
      <sz val="9"/>
      <color indexed="55"/>
      <name val="Times New Roman"/>
      <family val="1"/>
      <charset val="204"/>
    </font>
    <font>
      <sz val="10"/>
      <color indexed="55"/>
      <name val="Times New Roman"/>
      <family val="1"/>
      <charset val="204"/>
    </font>
    <font>
      <b/>
      <sz val="10"/>
      <color indexed="55"/>
      <name val="Times New Roman"/>
      <family val="1"/>
      <charset val="204"/>
    </font>
    <font>
      <b/>
      <sz val="7"/>
      <color indexed="55"/>
      <name val="Times New Roman"/>
      <family val="1"/>
      <charset val="204"/>
    </font>
    <font>
      <sz val="7"/>
      <color indexed="55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rgb="FFFFFFCC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33CCCC"/>
      </patternFill>
    </fill>
    <fill>
      <patternFill patternType="solid">
        <fgColor theme="0" tint="-0.14999847407452621"/>
        <bgColor rgb="FF993300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33CCCC"/>
      </patternFill>
    </fill>
    <fill>
      <patternFill patternType="solid">
        <fgColor indexed="23"/>
        <bgColor indexed="64"/>
      </patternFill>
    </fill>
    <fill>
      <patternFill patternType="solid">
        <fgColor indexed="23"/>
        <bgColor indexed="14"/>
      </patternFill>
    </fill>
    <fill>
      <patternFill patternType="solid">
        <fgColor indexed="23"/>
        <bgColor indexed="18"/>
      </patternFill>
    </fill>
    <fill>
      <patternFill patternType="solid">
        <fgColor indexed="23"/>
        <bgColor indexed="4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1" fillId="2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12" borderId="0" xfId="0" applyFill="1"/>
    <xf numFmtId="0" fontId="8" fillId="0" borderId="1" xfId="0" applyFont="1" applyBorder="1" applyAlignment="1">
      <alignment horizontal="center" vertical="center"/>
    </xf>
    <xf numFmtId="0" fontId="8" fillId="12" borderId="1" xfId="0" applyFont="1" applyFill="1" applyBorder="1"/>
    <xf numFmtId="0" fontId="9" fillId="0" borderId="0" xfId="0" applyFont="1" applyAlignment="1">
      <alignment vertical="top" wrapText="1"/>
    </xf>
    <xf numFmtId="0" fontId="9" fillId="11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4" fillId="12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4" fillId="12" borderId="1" xfId="0" applyFont="1" applyFill="1" applyBorder="1" applyAlignment="1">
      <alignment vertical="center" wrapText="1"/>
    </xf>
    <xf numFmtId="0" fontId="10" fillId="6" borderId="4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vertical="center" wrapText="1"/>
    </xf>
    <xf numFmtId="14" fontId="9" fillId="12" borderId="1" xfId="0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11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4" fillId="5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vertical="center" wrapText="1"/>
    </xf>
    <xf numFmtId="0" fontId="9" fillId="12" borderId="1" xfId="0" applyFont="1" applyFill="1" applyBorder="1"/>
    <xf numFmtId="0" fontId="4" fillId="12" borderId="1" xfId="0" applyFont="1" applyFill="1" applyBorder="1" applyAlignment="1">
      <alignment horizontal="right"/>
    </xf>
    <xf numFmtId="0" fontId="0" fillId="11" borderId="0" xfId="0" applyFill="1"/>
    <xf numFmtId="0" fontId="3" fillId="12" borderId="1" xfId="0" applyFont="1" applyFill="1" applyBorder="1" applyAlignment="1">
      <alignment horizontal="center" wrapText="1"/>
    </xf>
    <xf numFmtId="0" fontId="3" fillId="1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left" wrapText="1"/>
    </xf>
    <xf numFmtId="0" fontId="6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left" vertical="center" wrapText="1"/>
    </xf>
    <xf numFmtId="0" fontId="11" fillId="11" borderId="1" xfId="0" applyFont="1" applyFill="1" applyBorder="1" applyAlignment="1">
      <alignment horizontal="center" wrapText="1"/>
    </xf>
    <xf numFmtId="0" fontId="6" fillId="11" borderId="1" xfId="0" applyFont="1" applyFill="1" applyBorder="1" applyAlignment="1">
      <alignment vertical="center"/>
    </xf>
    <xf numFmtId="0" fontId="12" fillId="12" borderId="1" xfId="0" applyFont="1" applyFill="1" applyBorder="1" applyAlignment="1">
      <alignment horizontal="center" wrapText="1"/>
    </xf>
    <xf numFmtId="0" fontId="12" fillId="12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15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vertical="center"/>
    </xf>
    <xf numFmtId="0" fontId="17" fillId="11" borderId="1" xfId="0" applyFont="1" applyFill="1" applyBorder="1"/>
    <xf numFmtId="0" fontId="17" fillId="11" borderId="0" xfId="0" applyFont="1" applyFill="1"/>
    <xf numFmtId="0" fontId="15" fillId="9" borderId="1" xfId="0" applyFont="1" applyFill="1" applyBorder="1" applyAlignment="1">
      <alignment horizontal="center" vertical="center"/>
    </xf>
    <xf numFmtId="0" fontId="17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11" borderId="6" xfId="0" applyFon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11" borderId="1" xfId="0" applyFont="1" applyFill="1" applyBorder="1" applyAlignment="1">
      <alignment vertical="center" wrapText="1"/>
    </xf>
    <xf numFmtId="49" fontId="13" fillId="7" borderId="1" xfId="0" applyNumberFormat="1" applyFont="1" applyFill="1" applyBorder="1" applyAlignment="1">
      <alignment horizontal="center" vertical="center"/>
    </xf>
    <xf numFmtId="49" fontId="18" fillId="7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 vertical="center"/>
    </xf>
    <xf numFmtId="0" fontId="15" fillId="3" borderId="1" xfId="0" applyFont="1" applyFill="1" applyBorder="1"/>
    <xf numFmtId="0" fontId="15" fillId="0" borderId="1" xfId="0" applyFont="1" applyBorder="1"/>
    <xf numFmtId="49" fontId="15" fillId="9" borderId="1" xfId="0" applyNumberFormat="1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0" fontId="15" fillId="11" borderId="1" xfId="0" applyFont="1" applyFill="1" applyBorder="1"/>
    <xf numFmtId="0" fontId="16" fillId="6" borderId="1" xfId="0" applyFont="1" applyFill="1" applyBorder="1" applyAlignment="1">
      <alignment horizontal="center" vertical="center"/>
    </xf>
    <xf numFmtId="0" fontId="17" fillId="0" borderId="1" xfId="0" applyFont="1" applyBorder="1"/>
    <xf numFmtId="0" fontId="12" fillId="8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wrapText="1"/>
    </xf>
    <xf numFmtId="0" fontId="16" fillId="9" borderId="4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2" fillId="1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2" fillId="11" borderId="6" xfId="0" applyFont="1" applyFill="1" applyBorder="1" applyAlignment="1">
      <alignment horizontal="center" vertical="center"/>
    </xf>
    <xf numFmtId="0" fontId="15" fillId="0" borderId="1" xfId="0" applyFont="1" applyFill="1" applyBorder="1"/>
    <xf numFmtId="0" fontId="13" fillId="12" borderId="1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49" fontId="12" fillId="12" borderId="1" xfId="0" applyNumberFormat="1" applyFont="1" applyFill="1" applyBorder="1" applyAlignment="1">
      <alignment horizontal="center" vertical="center"/>
    </xf>
    <xf numFmtId="0" fontId="12" fillId="12" borderId="1" xfId="0" applyFont="1" applyFill="1" applyBorder="1"/>
    <xf numFmtId="49" fontId="15" fillId="12" borderId="1" xfId="0" applyNumberFormat="1" applyFont="1" applyFill="1" applyBorder="1" applyAlignment="1">
      <alignment horizontal="center" wrapText="1"/>
    </xf>
    <xf numFmtId="49" fontId="15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5" fillId="1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2" borderId="1" xfId="0" applyFont="1" applyFill="1" applyBorder="1"/>
    <xf numFmtId="0" fontId="12" fillId="12" borderId="1" xfId="0" applyFont="1" applyFill="1" applyBorder="1" applyAlignment="1">
      <alignment horizontal="center"/>
    </xf>
    <xf numFmtId="0" fontId="12" fillId="2" borderId="1" xfId="0" applyFont="1" applyFill="1" applyBorder="1"/>
    <xf numFmtId="49" fontId="13" fillId="12" borderId="1" xfId="0" applyNumberFormat="1" applyFont="1" applyFill="1" applyBorder="1" applyAlignment="1">
      <alignment horizontal="center" vertical="center" wrapText="1"/>
    </xf>
    <xf numFmtId="0" fontId="12" fillId="12" borderId="0" xfId="0" applyFont="1" applyFill="1" applyAlignment="1">
      <alignment horizontal="center" vertical="center"/>
    </xf>
    <xf numFmtId="49" fontId="18" fillId="12" borderId="1" xfId="0" applyNumberFormat="1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/>
    </xf>
    <xf numFmtId="14" fontId="12" fillId="12" borderId="1" xfId="0" applyNumberFormat="1" applyFont="1" applyFill="1" applyBorder="1" applyAlignment="1">
      <alignment horizontal="center" vertical="center"/>
    </xf>
    <xf numFmtId="0" fontId="16" fillId="17" borderId="1" xfId="0" applyFont="1" applyFill="1" applyBorder="1" applyAlignment="1">
      <alignment horizontal="center" vertical="center"/>
    </xf>
    <xf numFmtId="0" fontId="16" fillId="18" borderId="1" xfId="0" applyFont="1" applyFill="1" applyBorder="1" applyAlignment="1">
      <alignment horizontal="center" vertical="center"/>
    </xf>
    <xf numFmtId="0" fontId="15" fillId="19" borderId="1" xfId="0" applyFont="1" applyFill="1" applyBorder="1" applyAlignment="1">
      <alignment horizontal="center" vertical="center"/>
    </xf>
    <xf numFmtId="0" fontId="15" fillId="16" borderId="1" xfId="0" applyFont="1" applyFill="1" applyBorder="1" applyAlignment="1">
      <alignment horizontal="center" vertical="center"/>
    </xf>
    <xf numFmtId="0" fontId="15" fillId="17" borderId="1" xfId="0" applyFont="1" applyFill="1" applyBorder="1" applyAlignment="1">
      <alignment horizontal="center" vertical="center"/>
    </xf>
    <xf numFmtId="0" fontId="15" fillId="20" borderId="1" xfId="0" applyFont="1" applyFill="1" applyBorder="1" applyAlignment="1">
      <alignment horizontal="center" vertical="center"/>
    </xf>
    <xf numFmtId="0" fontId="15" fillId="18" borderId="1" xfId="0" applyFont="1" applyFill="1" applyBorder="1" applyAlignment="1">
      <alignment horizontal="center" vertical="center"/>
    </xf>
    <xf numFmtId="0" fontId="12" fillId="17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9" fillId="21" borderId="1" xfId="0" applyFont="1" applyFill="1" applyBorder="1" applyAlignment="1">
      <alignment horizontal="center" vertical="center"/>
    </xf>
    <xf numFmtId="0" fontId="19" fillId="21" borderId="1" xfId="0" applyFont="1" applyFill="1" applyBorder="1" applyAlignment="1">
      <alignment vertical="center" wrapText="1"/>
    </xf>
    <xf numFmtId="0" fontId="16" fillId="22" borderId="4" xfId="0" applyFont="1" applyFill="1" applyBorder="1" applyAlignment="1">
      <alignment horizontal="center" vertical="center"/>
    </xf>
    <xf numFmtId="0" fontId="16" fillId="22" borderId="1" xfId="0" applyFont="1" applyFill="1" applyBorder="1" applyAlignment="1">
      <alignment horizontal="center" vertical="center"/>
    </xf>
    <xf numFmtId="0" fontId="20" fillId="22" borderId="1" xfId="0" applyFont="1" applyFill="1" applyBorder="1" applyAlignment="1">
      <alignment horizontal="center" vertical="center"/>
    </xf>
    <xf numFmtId="0" fontId="20" fillId="22" borderId="0" xfId="0" applyFont="1" applyFill="1" applyBorder="1" applyAlignment="1">
      <alignment horizontal="center" vertical="center"/>
    </xf>
    <xf numFmtId="0" fontId="20" fillId="23" borderId="1" xfId="0" applyFont="1" applyFill="1" applyBorder="1" applyAlignment="1">
      <alignment horizontal="center" vertical="center"/>
    </xf>
    <xf numFmtId="0" fontId="21" fillId="23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22" borderId="1" xfId="0" applyFont="1" applyFill="1" applyBorder="1" applyAlignment="1">
      <alignment horizontal="center" vertical="center"/>
    </xf>
    <xf numFmtId="0" fontId="20" fillId="22" borderId="1" xfId="0" applyFont="1" applyFill="1" applyBorder="1"/>
    <xf numFmtId="0" fontId="20" fillId="0" borderId="1" xfId="0" applyFont="1" applyBorder="1"/>
    <xf numFmtId="0" fontId="21" fillId="24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top" wrapText="1"/>
    </xf>
    <xf numFmtId="0" fontId="20" fillId="0" borderId="4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0" fillId="21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20" fillId="21" borderId="1" xfId="0" applyFont="1" applyFill="1" applyBorder="1" applyAlignment="1">
      <alignment horizontal="center" vertical="center"/>
    </xf>
    <xf numFmtId="0" fontId="20" fillId="0" borderId="1" xfId="0" applyFont="1" applyFill="1" applyBorder="1"/>
    <xf numFmtId="0" fontId="21" fillId="21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16" fillId="21" borderId="4" xfId="0" applyFont="1" applyFill="1" applyBorder="1" applyAlignment="1">
      <alignment horizontal="center" vertical="center"/>
    </xf>
    <xf numFmtId="0" fontId="20" fillId="21" borderId="4" xfId="0" applyFont="1" applyFill="1" applyBorder="1" applyAlignment="1">
      <alignment horizontal="center" vertical="center"/>
    </xf>
    <xf numFmtId="0" fontId="23" fillId="21" borderId="7" xfId="0" applyFont="1" applyFill="1" applyBorder="1" applyAlignment="1">
      <alignment horizontal="center" vertical="center"/>
    </xf>
    <xf numFmtId="0" fontId="23" fillId="21" borderId="7" xfId="0" applyFont="1" applyFill="1" applyBorder="1" applyAlignment="1">
      <alignment vertical="center" wrapText="1"/>
    </xf>
    <xf numFmtId="0" fontId="23" fillId="21" borderId="1" xfId="0" applyFont="1" applyFill="1" applyBorder="1" applyAlignment="1">
      <alignment horizontal="center" vertical="center"/>
    </xf>
    <xf numFmtId="0" fontId="23" fillId="2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U71"/>
  <sheetViews>
    <sheetView tabSelected="1" zoomScale="90" zoomScaleNormal="90" workbookViewId="0">
      <selection activeCell="A58" sqref="A58:XFD62"/>
    </sheetView>
  </sheetViews>
  <sheetFormatPr defaultRowHeight="15" x14ac:dyDescent="0.25"/>
  <cols>
    <col min="1" max="1" width="7" customWidth="1"/>
    <col min="2" max="2" width="17.85546875" customWidth="1"/>
    <col min="3" max="3" width="7.5703125" customWidth="1"/>
    <col min="4" max="4" width="5.5703125" customWidth="1"/>
    <col min="5" max="5" width="4.42578125" customWidth="1"/>
    <col min="6" max="6" width="5" customWidth="1"/>
    <col min="7" max="7" width="4.85546875" customWidth="1"/>
    <col min="8" max="8" width="5.140625" customWidth="1"/>
    <col min="9" max="9" width="4.42578125" customWidth="1"/>
    <col min="10" max="10" width="4.7109375" customWidth="1"/>
    <col min="11" max="11" width="5.140625" customWidth="1"/>
    <col min="12" max="12" width="4.42578125" customWidth="1"/>
    <col min="13" max="13" width="3.85546875" bestFit="1" customWidth="1"/>
    <col min="14" max="14" width="3.5703125" bestFit="1" customWidth="1"/>
    <col min="15" max="15" width="3.7109375" bestFit="1" customWidth="1"/>
    <col min="16" max="16" width="3.7109375" customWidth="1"/>
    <col min="17" max="17" width="4" bestFit="1" customWidth="1"/>
    <col min="18" max="18" width="4.28515625" customWidth="1"/>
    <col min="19" max="19" width="3.85546875" customWidth="1"/>
    <col min="20" max="20" width="5.28515625" customWidth="1"/>
    <col min="21" max="21" width="3.7109375" bestFit="1" customWidth="1"/>
    <col min="22" max="22" width="3" bestFit="1" customWidth="1"/>
    <col min="23" max="23" width="3.5703125" bestFit="1" customWidth="1"/>
    <col min="24" max="24" width="3.7109375" bestFit="1" customWidth="1"/>
    <col min="25" max="25" width="3.7109375" customWidth="1"/>
    <col min="26" max="26" width="2.85546875" customWidth="1"/>
    <col min="27" max="27" width="4.28515625" customWidth="1"/>
    <col min="28" max="28" width="4.5703125" customWidth="1"/>
    <col min="29" max="29" width="5.140625" customWidth="1"/>
    <col min="30" max="30" width="3.5703125" bestFit="1" customWidth="1"/>
    <col min="31" max="32" width="3.140625" bestFit="1" customWidth="1"/>
    <col min="33" max="33" width="3.85546875" bestFit="1" customWidth="1"/>
    <col min="34" max="34" width="3.42578125" customWidth="1"/>
    <col min="35" max="35" width="3.85546875" customWidth="1"/>
    <col min="36" max="36" width="4.28515625" customWidth="1"/>
    <col min="37" max="37" width="4.5703125" customWidth="1"/>
    <col min="38" max="38" width="5.140625" customWidth="1"/>
    <col min="39" max="39" width="4.28515625" customWidth="1"/>
    <col min="40" max="40" width="3.140625" customWidth="1"/>
    <col min="41" max="41" width="3.5703125" customWidth="1"/>
    <col min="42" max="42" width="4.28515625" customWidth="1"/>
    <col min="43" max="43" width="3.85546875" customWidth="1"/>
    <col min="44" max="44" width="3.5703125" bestFit="1" customWidth="1"/>
    <col min="45" max="45" width="4.85546875" customWidth="1"/>
    <col min="46" max="46" width="4.28515625" customWidth="1"/>
    <col min="47" max="47" width="5.85546875" customWidth="1"/>
    <col min="48" max="48" width="3.7109375" customWidth="1"/>
    <col min="49" max="49" width="3.28515625" customWidth="1"/>
    <col min="50" max="50" width="3.140625"/>
    <col min="51" max="51" width="3.7109375" customWidth="1"/>
    <col min="52" max="52" width="3.85546875" customWidth="1"/>
    <col min="53" max="53" width="3.140625" bestFit="1" customWidth="1"/>
    <col min="54" max="54" width="4.140625" customWidth="1"/>
    <col min="55" max="55" width="4.28515625" customWidth="1"/>
    <col min="56" max="56" width="5.28515625" customWidth="1"/>
    <col min="57" max="58" width="3.42578125" bestFit="1" customWidth="1"/>
    <col min="59" max="59" width="3.5703125" bestFit="1" customWidth="1"/>
    <col min="60" max="60" width="3.85546875" bestFit="1" customWidth="1"/>
    <col min="61" max="61" width="4.5703125" customWidth="1"/>
    <col min="62" max="62" width="3.42578125" bestFit="1" customWidth="1"/>
    <col min="63" max="63" width="5.42578125" customWidth="1"/>
    <col min="64" max="64" width="4.85546875" customWidth="1"/>
    <col min="65" max="65" width="6" customWidth="1"/>
    <col min="66" max="66" width="4.7109375" customWidth="1"/>
    <col min="67" max="67" width="4" customWidth="1"/>
    <col min="68" max="69" width="4.140625" customWidth="1"/>
    <col min="70" max="70" width="4" customWidth="1"/>
    <col min="71" max="71" width="3.85546875" customWidth="1"/>
    <col min="72" max="72" width="4.28515625" customWidth="1"/>
    <col min="73" max="73" width="3.85546875" customWidth="1"/>
    <col min="74" max="74" width="6.140625" customWidth="1"/>
    <col min="75" max="75" width="3.5703125" customWidth="1"/>
    <col min="76" max="76" width="3.28515625" customWidth="1"/>
    <col min="77" max="77" width="3.140625" customWidth="1"/>
    <col min="78" max="78" width="4" customWidth="1"/>
    <col min="79" max="80" width="3.140625" customWidth="1"/>
    <col min="81" max="82" width="3.28515625" customWidth="1"/>
    <col min="83" max="1041" width="8.7109375"/>
  </cols>
  <sheetData>
    <row r="2" spans="1:151" ht="23.25" customHeight="1" x14ac:dyDescent="0.25">
      <c r="A2" s="171" t="s">
        <v>134</v>
      </c>
      <c r="B2" s="188" t="s">
        <v>0</v>
      </c>
      <c r="C2" s="189" t="s">
        <v>121</v>
      </c>
      <c r="D2" s="152" t="s">
        <v>122</v>
      </c>
      <c r="E2" s="153"/>
      <c r="F2" s="153"/>
      <c r="G2" s="153"/>
      <c r="H2" s="153"/>
      <c r="I2" s="154"/>
      <c r="J2" s="155"/>
      <c r="K2" s="177" t="s">
        <v>1</v>
      </c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  <c r="AL2" s="178"/>
      <c r="AM2" s="178"/>
      <c r="AN2" s="178"/>
      <c r="AO2" s="178"/>
      <c r="AP2" s="178"/>
      <c r="AQ2" s="178"/>
      <c r="AR2" s="178"/>
      <c r="AS2" s="178"/>
      <c r="AT2" s="178"/>
      <c r="AU2" s="178"/>
      <c r="AV2" s="178"/>
      <c r="AW2" s="178"/>
      <c r="AX2" s="178"/>
      <c r="AY2" s="178"/>
      <c r="AZ2" s="178"/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8"/>
      <c r="BM2" s="179"/>
      <c r="BN2" s="179"/>
      <c r="BO2" s="179"/>
      <c r="BP2" s="179"/>
      <c r="BQ2" s="179"/>
      <c r="BR2" s="179"/>
      <c r="BS2" s="179"/>
      <c r="BT2" s="179"/>
      <c r="BU2" s="179"/>
      <c r="BV2" s="179"/>
      <c r="BW2" s="179"/>
      <c r="BX2" s="179"/>
      <c r="BY2" s="179"/>
      <c r="BZ2" s="179"/>
      <c r="CA2" s="179"/>
      <c r="CB2" s="179"/>
      <c r="CC2" s="179"/>
      <c r="CD2" s="180"/>
    </row>
    <row r="3" spans="1:151" ht="12.75" customHeight="1" x14ac:dyDescent="0.25">
      <c r="A3" s="171"/>
      <c r="B3" s="188"/>
      <c r="C3" s="190"/>
      <c r="D3" s="189" t="s">
        <v>132</v>
      </c>
      <c r="E3" s="189" t="s">
        <v>125</v>
      </c>
      <c r="F3" s="152" t="s">
        <v>123</v>
      </c>
      <c r="G3" s="153"/>
      <c r="H3" s="153"/>
      <c r="I3" s="154"/>
      <c r="J3" s="155"/>
      <c r="K3" s="181" t="s">
        <v>2</v>
      </c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 t="s">
        <v>3</v>
      </c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 t="s">
        <v>4</v>
      </c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 t="s">
        <v>68</v>
      </c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</row>
    <row r="4" spans="1:151" ht="21.75" customHeight="1" x14ac:dyDescent="0.25">
      <c r="A4" s="171"/>
      <c r="B4" s="188"/>
      <c r="C4" s="190"/>
      <c r="D4" s="192"/>
      <c r="E4" s="192"/>
      <c r="F4" s="189" t="s">
        <v>126</v>
      </c>
      <c r="G4" s="152" t="s">
        <v>124</v>
      </c>
      <c r="H4" s="153"/>
      <c r="I4" s="155"/>
      <c r="J4" s="189" t="s">
        <v>129</v>
      </c>
      <c r="K4" s="162" t="s">
        <v>5</v>
      </c>
      <c r="L4" s="163"/>
      <c r="M4" s="163"/>
      <c r="N4" s="163"/>
      <c r="O4" s="163"/>
      <c r="P4" s="163"/>
      <c r="Q4" s="164"/>
      <c r="R4" s="165" t="s">
        <v>63</v>
      </c>
      <c r="S4" s="166"/>
      <c r="T4" s="162" t="s">
        <v>160</v>
      </c>
      <c r="U4" s="163"/>
      <c r="V4" s="163"/>
      <c r="W4" s="163"/>
      <c r="X4" s="163"/>
      <c r="Y4" s="163"/>
      <c r="Z4" s="164"/>
      <c r="AA4" s="165" t="s">
        <v>131</v>
      </c>
      <c r="AB4" s="166"/>
      <c r="AC4" s="162" t="s">
        <v>161</v>
      </c>
      <c r="AD4" s="163"/>
      <c r="AE4" s="163"/>
      <c r="AF4" s="163"/>
      <c r="AG4" s="163"/>
      <c r="AH4" s="163"/>
      <c r="AI4" s="164"/>
      <c r="AJ4" s="165" t="s">
        <v>63</v>
      </c>
      <c r="AK4" s="166"/>
      <c r="AL4" s="162" t="s">
        <v>162</v>
      </c>
      <c r="AM4" s="163"/>
      <c r="AN4" s="163"/>
      <c r="AO4" s="163"/>
      <c r="AP4" s="163"/>
      <c r="AQ4" s="163"/>
      <c r="AR4" s="164"/>
      <c r="AS4" s="165" t="s">
        <v>63</v>
      </c>
      <c r="AT4" s="166"/>
      <c r="AU4" s="162" t="s">
        <v>136</v>
      </c>
      <c r="AV4" s="163"/>
      <c r="AW4" s="163"/>
      <c r="AX4" s="163"/>
      <c r="AY4" s="163"/>
      <c r="AZ4" s="163"/>
      <c r="BA4" s="164"/>
      <c r="BB4" s="165" t="s">
        <v>63</v>
      </c>
      <c r="BC4" s="166"/>
      <c r="BD4" s="162" t="s">
        <v>163</v>
      </c>
      <c r="BE4" s="163"/>
      <c r="BF4" s="163"/>
      <c r="BG4" s="163"/>
      <c r="BH4" s="163"/>
      <c r="BI4" s="163"/>
      <c r="BJ4" s="164"/>
      <c r="BK4" s="165" t="s">
        <v>63</v>
      </c>
      <c r="BL4" s="166"/>
      <c r="BM4" s="182" t="s">
        <v>137</v>
      </c>
      <c r="BN4" s="183"/>
      <c r="BO4" s="183"/>
      <c r="BP4" s="183"/>
      <c r="BQ4" s="183"/>
      <c r="BR4" s="183"/>
      <c r="BS4" s="184"/>
      <c r="BT4" s="165" t="s">
        <v>63</v>
      </c>
      <c r="BU4" s="166"/>
      <c r="BV4" s="182" t="s">
        <v>164</v>
      </c>
      <c r="BW4" s="183"/>
      <c r="BX4" s="183"/>
      <c r="BY4" s="183"/>
      <c r="BZ4" s="183"/>
      <c r="CA4" s="183"/>
      <c r="CB4" s="184"/>
      <c r="CC4" s="165" t="s">
        <v>63</v>
      </c>
      <c r="CD4" s="166"/>
    </row>
    <row r="5" spans="1:151" ht="45" customHeight="1" x14ac:dyDescent="0.25">
      <c r="A5" s="171"/>
      <c r="B5" s="188"/>
      <c r="C5" s="190"/>
      <c r="D5" s="192"/>
      <c r="E5" s="192"/>
      <c r="F5" s="192"/>
      <c r="G5" s="189" t="s">
        <v>127</v>
      </c>
      <c r="H5" s="189" t="s">
        <v>128</v>
      </c>
      <c r="I5" s="189" t="s">
        <v>133</v>
      </c>
      <c r="J5" s="194"/>
      <c r="K5" s="170" t="s">
        <v>6</v>
      </c>
      <c r="L5" s="165" t="s">
        <v>65</v>
      </c>
      <c r="M5" s="176"/>
      <c r="N5" s="176"/>
      <c r="O5" s="176"/>
      <c r="P5" s="166"/>
      <c r="Q5" s="171" t="s">
        <v>62</v>
      </c>
      <c r="R5" s="167" t="s">
        <v>64</v>
      </c>
      <c r="S5" s="172" t="s">
        <v>7</v>
      </c>
      <c r="T5" s="170" t="s">
        <v>6</v>
      </c>
      <c r="U5" s="156" t="s">
        <v>65</v>
      </c>
      <c r="V5" s="157"/>
      <c r="W5" s="157"/>
      <c r="X5" s="157"/>
      <c r="Y5" s="158"/>
      <c r="Z5" s="171" t="s">
        <v>62</v>
      </c>
      <c r="AA5" s="167" t="s">
        <v>64</v>
      </c>
      <c r="AB5" s="172" t="s">
        <v>7</v>
      </c>
      <c r="AC5" s="170" t="s">
        <v>6</v>
      </c>
      <c r="AD5" s="165" t="s">
        <v>65</v>
      </c>
      <c r="AE5" s="176"/>
      <c r="AF5" s="176"/>
      <c r="AG5" s="176"/>
      <c r="AH5" s="166"/>
      <c r="AI5" s="171" t="s">
        <v>62</v>
      </c>
      <c r="AJ5" s="167" t="s">
        <v>64</v>
      </c>
      <c r="AK5" s="172" t="s">
        <v>7</v>
      </c>
      <c r="AL5" s="170" t="s">
        <v>6</v>
      </c>
      <c r="AM5" s="156" t="s">
        <v>65</v>
      </c>
      <c r="AN5" s="157"/>
      <c r="AO5" s="157"/>
      <c r="AP5" s="157"/>
      <c r="AQ5" s="158"/>
      <c r="AR5" s="171" t="s">
        <v>62</v>
      </c>
      <c r="AS5" s="167" t="s">
        <v>64</v>
      </c>
      <c r="AT5" s="172" t="s">
        <v>7</v>
      </c>
      <c r="AU5" s="170" t="s">
        <v>6</v>
      </c>
      <c r="AV5" s="156" t="s">
        <v>65</v>
      </c>
      <c r="AW5" s="157"/>
      <c r="AX5" s="157"/>
      <c r="AY5" s="157"/>
      <c r="AZ5" s="158"/>
      <c r="BA5" s="171" t="s">
        <v>62</v>
      </c>
      <c r="BB5" s="167" t="s">
        <v>64</v>
      </c>
      <c r="BC5" s="172" t="s">
        <v>7</v>
      </c>
      <c r="BD5" s="170" t="s">
        <v>6</v>
      </c>
      <c r="BE5" s="156" t="s">
        <v>65</v>
      </c>
      <c r="BF5" s="157"/>
      <c r="BG5" s="157"/>
      <c r="BH5" s="157"/>
      <c r="BI5" s="158"/>
      <c r="BJ5" s="171" t="s">
        <v>62</v>
      </c>
      <c r="BK5" s="167" t="s">
        <v>64</v>
      </c>
      <c r="BL5" s="172" t="s">
        <v>7</v>
      </c>
      <c r="BM5" s="170" t="s">
        <v>6</v>
      </c>
      <c r="BN5" s="156" t="s">
        <v>65</v>
      </c>
      <c r="BO5" s="157"/>
      <c r="BP5" s="157"/>
      <c r="BQ5" s="157"/>
      <c r="BR5" s="158"/>
      <c r="BS5" s="171" t="s">
        <v>62</v>
      </c>
      <c r="BT5" s="167" t="s">
        <v>64</v>
      </c>
      <c r="BU5" s="172" t="s">
        <v>7</v>
      </c>
      <c r="BV5" s="170" t="s">
        <v>6</v>
      </c>
      <c r="BW5" s="156" t="s">
        <v>65</v>
      </c>
      <c r="BX5" s="157"/>
      <c r="BY5" s="157"/>
      <c r="BZ5" s="157"/>
      <c r="CA5" s="158"/>
      <c r="CB5" s="171" t="s">
        <v>62</v>
      </c>
      <c r="CC5" s="167" t="s">
        <v>64</v>
      </c>
      <c r="CD5" s="172" t="s">
        <v>7</v>
      </c>
    </row>
    <row r="6" spans="1:151" ht="9.75" customHeight="1" x14ac:dyDescent="0.25">
      <c r="A6" s="171"/>
      <c r="B6" s="188"/>
      <c r="C6" s="190"/>
      <c r="D6" s="192"/>
      <c r="E6" s="192"/>
      <c r="F6" s="192"/>
      <c r="G6" s="192"/>
      <c r="H6" s="192"/>
      <c r="I6" s="192"/>
      <c r="J6" s="194"/>
      <c r="K6" s="170"/>
      <c r="L6" s="159" t="s">
        <v>8</v>
      </c>
      <c r="M6" s="160"/>
      <c r="N6" s="160"/>
      <c r="O6" s="160"/>
      <c r="P6" s="161"/>
      <c r="Q6" s="171"/>
      <c r="R6" s="168"/>
      <c r="S6" s="172"/>
      <c r="T6" s="170"/>
      <c r="U6" s="173" t="s">
        <v>8</v>
      </c>
      <c r="V6" s="174"/>
      <c r="W6" s="174"/>
      <c r="X6" s="174"/>
      <c r="Y6" s="175"/>
      <c r="Z6" s="171"/>
      <c r="AA6" s="168"/>
      <c r="AB6" s="172"/>
      <c r="AC6" s="170"/>
      <c r="AD6" s="159" t="s">
        <v>8</v>
      </c>
      <c r="AE6" s="160"/>
      <c r="AF6" s="160"/>
      <c r="AG6" s="160"/>
      <c r="AH6" s="161"/>
      <c r="AI6" s="171"/>
      <c r="AJ6" s="168"/>
      <c r="AK6" s="172"/>
      <c r="AL6" s="170"/>
      <c r="AM6" s="173" t="s">
        <v>8</v>
      </c>
      <c r="AN6" s="174"/>
      <c r="AO6" s="174"/>
      <c r="AP6" s="174"/>
      <c r="AQ6" s="175"/>
      <c r="AR6" s="171"/>
      <c r="AS6" s="168"/>
      <c r="AT6" s="172"/>
      <c r="AU6" s="170"/>
      <c r="AV6" s="159" t="s">
        <v>8</v>
      </c>
      <c r="AW6" s="160"/>
      <c r="AX6" s="160"/>
      <c r="AY6" s="160"/>
      <c r="AZ6" s="161"/>
      <c r="BA6" s="171"/>
      <c r="BB6" s="168"/>
      <c r="BC6" s="172"/>
      <c r="BD6" s="170"/>
      <c r="BE6" s="159" t="s">
        <v>8</v>
      </c>
      <c r="BF6" s="160"/>
      <c r="BG6" s="160"/>
      <c r="BH6" s="160"/>
      <c r="BI6" s="161"/>
      <c r="BJ6" s="171"/>
      <c r="BK6" s="168"/>
      <c r="BL6" s="172"/>
      <c r="BM6" s="170"/>
      <c r="BN6" s="159" t="s">
        <v>8</v>
      </c>
      <c r="BO6" s="160"/>
      <c r="BP6" s="160"/>
      <c r="BQ6" s="160"/>
      <c r="BR6" s="161"/>
      <c r="BS6" s="171"/>
      <c r="BT6" s="168"/>
      <c r="BU6" s="172"/>
      <c r="BV6" s="170"/>
      <c r="BW6" s="159" t="s">
        <v>8</v>
      </c>
      <c r="BX6" s="160"/>
      <c r="BY6" s="160"/>
      <c r="BZ6" s="160"/>
      <c r="CA6" s="161"/>
      <c r="CB6" s="171"/>
      <c r="CC6" s="168"/>
      <c r="CD6" s="172"/>
    </row>
    <row r="7" spans="1:151" ht="99" customHeight="1" x14ac:dyDescent="0.25">
      <c r="A7" s="171"/>
      <c r="B7" s="188"/>
      <c r="C7" s="191"/>
      <c r="D7" s="193"/>
      <c r="E7" s="193"/>
      <c r="F7" s="193"/>
      <c r="G7" s="193"/>
      <c r="H7" s="193"/>
      <c r="I7" s="193"/>
      <c r="J7" s="195"/>
      <c r="K7" s="170"/>
      <c r="L7" s="1" t="s">
        <v>9</v>
      </c>
      <c r="M7" s="1" t="s">
        <v>10</v>
      </c>
      <c r="N7" s="1" t="s">
        <v>11</v>
      </c>
      <c r="O7" s="2" t="s">
        <v>12</v>
      </c>
      <c r="P7" s="2" t="s">
        <v>61</v>
      </c>
      <c r="Q7" s="171"/>
      <c r="R7" s="169"/>
      <c r="S7" s="172"/>
      <c r="T7" s="170"/>
      <c r="U7" s="1" t="s">
        <v>9</v>
      </c>
      <c r="V7" s="1" t="s">
        <v>10</v>
      </c>
      <c r="W7" s="1" t="s">
        <v>11</v>
      </c>
      <c r="X7" s="3" t="s">
        <v>13</v>
      </c>
      <c r="Y7" s="2" t="s">
        <v>61</v>
      </c>
      <c r="Z7" s="171"/>
      <c r="AA7" s="169"/>
      <c r="AB7" s="172"/>
      <c r="AC7" s="170"/>
      <c r="AD7" s="1" t="s">
        <v>9</v>
      </c>
      <c r="AE7" s="1" t="s">
        <v>10</v>
      </c>
      <c r="AF7" s="1" t="s">
        <v>11</v>
      </c>
      <c r="AG7" s="2" t="s">
        <v>12</v>
      </c>
      <c r="AH7" s="2" t="s">
        <v>61</v>
      </c>
      <c r="AI7" s="171"/>
      <c r="AJ7" s="169"/>
      <c r="AK7" s="172"/>
      <c r="AL7" s="170"/>
      <c r="AM7" s="1" t="s">
        <v>9</v>
      </c>
      <c r="AN7" s="1" t="s">
        <v>10</v>
      </c>
      <c r="AO7" s="1" t="s">
        <v>11</v>
      </c>
      <c r="AP7" s="3" t="s">
        <v>13</v>
      </c>
      <c r="AQ7" s="2" t="s">
        <v>61</v>
      </c>
      <c r="AR7" s="171"/>
      <c r="AS7" s="169"/>
      <c r="AT7" s="172"/>
      <c r="AU7" s="170"/>
      <c r="AV7" s="1" t="s">
        <v>9</v>
      </c>
      <c r="AW7" s="1" t="s">
        <v>10</v>
      </c>
      <c r="AX7" s="1" t="s">
        <v>11</v>
      </c>
      <c r="AY7" s="2" t="s">
        <v>12</v>
      </c>
      <c r="AZ7" s="2" t="s">
        <v>61</v>
      </c>
      <c r="BA7" s="171"/>
      <c r="BB7" s="169"/>
      <c r="BC7" s="172"/>
      <c r="BD7" s="170"/>
      <c r="BE7" s="1" t="s">
        <v>9</v>
      </c>
      <c r="BF7" s="1" t="s">
        <v>10</v>
      </c>
      <c r="BG7" s="1" t="s">
        <v>11</v>
      </c>
      <c r="BH7" s="2" t="s">
        <v>12</v>
      </c>
      <c r="BI7" s="2" t="s">
        <v>61</v>
      </c>
      <c r="BJ7" s="171"/>
      <c r="BK7" s="169"/>
      <c r="BL7" s="172"/>
      <c r="BM7" s="170"/>
      <c r="BN7" s="1" t="s">
        <v>9</v>
      </c>
      <c r="BO7" s="1" t="s">
        <v>10</v>
      </c>
      <c r="BP7" s="1" t="s">
        <v>11</v>
      </c>
      <c r="BQ7" s="2" t="s">
        <v>12</v>
      </c>
      <c r="BR7" s="2" t="s">
        <v>61</v>
      </c>
      <c r="BS7" s="171"/>
      <c r="BT7" s="169"/>
      <c r="BU7" s="172"/>
      <c r="BV7" s="170"/>
      <c r="BW7" s="1" t="s">
        <v>9</v>
      </c>
      <c r="BX7" s="1" t="s">
        <v>10</v>
      </c>
      <c r="BY7" s="1" t="s">
        <v>11</v>
      </c>
      <c r="BZ7" s="2" t="s">
        <v>12</v>
      </c>
      <c r="CA7" s="2" t="s">
        <v>61</v>
      </c>
      <c r="CB7" s="171"/>
      <c r="CC7" s="169"/>
      <c r="CD7" s="172"/>
    </row>
    <row r="8" spans="1:151" s="12" customFormat="1" ht="21.75" customHeight="1" x14ac:dyDescent="0.25">
      <c r="A8" s="38" t="s">
        <v>14</v>
      </c>
      <c r="B8" s="39" t="s">
        <v>15</v>
      </c>
      <c r="C8" s="50"/>
      <c r="D8" s="50">
        <f>SUM(D9,D20)</f>
        <v>2052</v>
      </c>
      <c r="E8" s="50">
        <f t="shared" ref="E8:I8" si="0">SUM(E9,E20)</f>
        <v>0</v>
      </c>
      <c r="F8" s="50">
        <f t="shared" si="0"/>
        <v>2052</v>
      </c>
      <c r="G8" s="50">
        <f t="shared" si="0"/>
        <v>1173</v>
      </c>
      <c r="H8" s="50">
        <f t="shared" si="0"/>
        <v>674</v>
      </c>
      <c r="I8" s="50">
        <f t="shared" si="0"/>
        <v>205</v>
      </c>
      <c r="J8" s="50">
        <f t="shared" ref="J8" si="1">SUM(J9,J20)</f>
        <v>396</v>
      </c>
      <c r="K8" s="50">
        <f t="shared" ref="K8" si="2">SUM(K9,K20)</f>
        <v>547</v>
      </c>
      <c r="L8" s="50">
        <f t="shared" ref="L8" si="3">SUM(L9,L20)</f>
        <v>291</v>
      </c>
      <c r="M8" s="50">
        <f t="shared" ref="M8" si="4">SUM(M9,M20)</f>
        <v>0</v>
      </c>
      <c r="N8" s="50">
        <f t="shared" ref="N8" si="5">SUM(N9,N20)</f>
        <v>57</v>
      </c>
      <c r="O8" s="50">
        <f t="shared" ref="O8" si="6">SUM(O9,O20)</f>
        <v>146</v>
      </c>
      <c r="P8" s="50">
        <f t="shared" ref="P8" si="7">SUM(P9,P20)</f>
        <v>53</v>
      </c>
      <c r="Q8" s="50">
        <f t="shared" ref="Q8" si="8">SUM(Q9,Q20)</f>
        <v>0</v>
      </c>
      <c r="R8" s="50">
        <f t="shared" ref="R8" si="9">SUM(R9,R20)</f>
        <v>0</v>
      </c>
      <c r="S8" s="50">
        <f t="shared" ref="S8" si="10">SUM(S9,S20)</f>
        <v>0</v>
      </c>
      <c r="T8" s="50">
        <f t="shared" ref="T8" si="11">SUM(T9,T20)</f>
        <v>556</v>
      </c>
      <c r="U8" s="50">
        <f t="shared" ref="U8" si="12">SUM(U9,U20)</f>
        <v>266</v>
      </c>
      <c r="V8" s="50">
        <f t="shared" ref="V8" si="13">SUM(V9,V20)</f>
        <v>4</v>
      </c>
      <c r="W8" s="50">
        <f t="shared" ref="W8" si="14">SUM(W9,W20)</f>
        <v>55</v>
      </c>
      <c r="X8" s="50">
        <f t="shared" ref="X8" si="15">SUM(X9,X20)</f>
        <v>175</v>
      </c>
      <c r="Y8" s="50">
        <f t="shared" ref="Y8" si="16">SUM(Y9,Y20)</f>
        <v>56</v>
      </c>
      <c r="Z8" s="50">
        <f t="shared" ref="Z8" si="17">SUM(Z9,Z20)</f>
        <v>0</v>
      </c>
      <c r="AA8" s="50">
        <f t="shared" ref="AA8" si="18">SUM(AA9,AA20)</f>
        <v>0</v>
      </c>
      <c r="AB8" s="50">
        <f t="shared" ref="AB8" si="19">SUM(AB9,AB20)</f>
        <v>0</v>
      </c>
      <c r="AC8" s="50">
        <f t="shared" ref="AC8" si="20">SUM(AC9,AC20)</f>
        <v>247</v>
      </c>
      <c r="AD8" s="50">
        <f t="shared" ref="AD8" si="21">SUM(AD9,AD20)</f>
        <v>97</v>
      </c>
      <c r="AE8" s="50">
        <f t="shared" ref="AE8" si="22">SUM(AE9,AE20)</f>
        <v>0</v>
      </c>
      <c r="AF8" s="50">
        <f t="shared" ref="AF8" si="23">SUM(AF9,AF20)</f>
        <v>19</v>
      </c>
      <c r="AG8" s="50">
        <f t="shared" ref="AG8" si="24">SUM(AG9,AG20)</f>
        <v>99</v>
      </c>
      <c r="AH8" s="50">
        <f t="shared" ref="AH8" si="25">SUM(AH9,AH20)</f>
        <v>32</v>
      </c>
      <c r="AI8" s="50">
        <f t="shared" ref="AI8" si="26">SUM(AI9,AI20)</f>
        <v>0</v>
      </c>
      <c r="AJ8" s="50">
        <f t="shared" ref="AJ8" si="27">SUM(AJ9,AJ20)</f>
        <v>0</v>
      </c>
      <c r="AK8" s="50">
        <f t="shared" ref="AK8" si="28">SUM(AK9,AK20)</f>
        <v>0</v>
      </c>
      <c r="AL8" s="50">
        <f t="shared" ref="AL8" si="29">SUM(AL9,AL20)</f>
        <v>702</v>
      </c>
      <c r="AM8" s="50">
        <f t="shared" ref="AM8" si="30">SUM(AM9,AM20)</f>
        <v>309</v>
      </c>
      <c r="AN8" s="50">
        <f t="shared" ref="AN8" si="31">SUM(AN9,AN20)</f>
        <v>7</v>
      </c>
      <c r="AO8" s="50">
        <f t="shared" ref="AO8" si="32">SUM(AO9,AO20)</f>
        <v>77</v>
      </c>
      <c r="AP8" s="50">
        <f t="shared" ref="AP8" si="33">SUM(AP9,AP20)</f>
        <v>245</v>
      </c>
      <c r="AQ8" s="50">
        <f t="shared" ref="AQ8" si="34">SUM(AQ9,AQ20)</f>
        <v>64</v>
      </c>
      <c r="AR8" s="50">
        <f t="shared" ref="AR8" si="35">SUM(AR9,AR20)</f>
        <v>0</v>
      </c>
      <c r="AS8" s="50">
        <f t="shared" ref="AS8" si="36">SUM(AS9,AS20)</f>
        <v>54</v>
      </c>
      <c r="AT8" s="50">
        <f t="shared" ref="AT8" si="37">SUM(AT9,AT20)</f>
        <v>0</v>
      </c>
      <c r="AU8" s="11"/>
      <c r="AV8" s="10"/>
      <c r="AW8" s="10"/>
      <c r="AX8" s="10"/>
      <c r="AY8" s="10"/>
      <c r="AZ8" s="10"/>
      <c r="BA8" s="10"/>
      <c r="BB8" s="10"/>
      <c r="BC8" s="10"/>
      <c r="BD8" s="11"/>
      <c r="BE8" s="10"/>
      <c r="BF8" s="10"/>
      <c r="BG8" s="10"/>
      <c r="BH8" s="10"/>
      <c r="BI8" s="10"/>
      <c r="BJ8" s="10"/>
      <c r="BK8" s="10"/>
      <c r="BL8" s="10"/>
      <c r="BM8" s="11"/>
      <c r="BN8" s="10"/>
      <c r="BO8" s="10"/>
      <c r="BP8" s="10"/>
      <c r="BQ8" s="10"/>
      <c r="BR8" s="10"/>
      <c r="BS8" s="10"/>
      <c r="BT8" s="10"/>
      <c r="BU8" s="10"/>
      <c r="BV8" s="11"/>
      <c r="BW8" s="10"/>
      <c r="BX8" s="10"/>
      <c r="BY8" s="10"/>
      <c r="BZ8" s="10"/>
      <c r="CA8" s="10"/>
      <c r="CB8" s="10"/>
      <c r="CC8" s="10"/>
      <c r="CD8" s="10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</row>
    <row r="9" spans="1:151" ht="19.5" customHeight="1" x14ac:dyDescent="0.25">
      <c r="A9" s="40"/>
      <c r="B9" s="41" t="s">
        <v>16</v>
      </c>
      <c r="C9" s="55"/>
      <c r="D9" s="50">
        <f>SUM(D10:D19)</f>
        <v>1374</v>
      </c>
      <c r="E9" s="55">
        <f>SUM(E10:E19)</f>
        <v>0</v>
      </c>
      <c r="F9" s="55">
        <f t="shared" ref="F9:I9" si="38">SUM(F10:F19)</f>
        <v>1374</v>
      </c>
      <c r="G9" s="55">
        <f t="shared" si="38"/>
        <v>748</v>
      </c>
      <c r="H9" s="55">
        <f t="shared" si="38"/>
        <v>489</v>
      </c>
      <c r="I9" s="55">
        <f t="shared" si="38"/>
        <v>137</v>
      </c>
      <c r="J9" s="50">
        <f t="shared" ref="J9" si="39">SUM(J10:J19)</f>
        <v>265</v>
      </c>
      <c r="K9" s="50">
        <f t="shared" ref="K9" si="40">SUM(K10:K19)</f>
        <v>373</v>
      </c>
      <c r="L9" s="55">
        <f t="shared" ref="L9" si="41">SUM(L10:L19)</f>
        <v>183</v>
      </c>
      <c r="M9" s="55">
        <f t="shared" ref="M9" si="42">SUM(M10:M19)</f>
        <v>0</v>
      </c>
      <c r="N9" s="55">
        <f t="shared" ref="N9" si="43">SUM(N10:N19)</f>
        <v>41</v>
      </c>
      <c r="O9" s="55">
        <f t="shared" ref="O9" si="44">SUM(O10:O19)</f>
        <v>112</v>
      </c>
      <c r="P9" s="55">
        <f t="shared" ref="P9" si="45">SUM(P10:P19)</f>
        <v>37</v>
      </c>
      <c r="Q9" s="55">
        <f t="shared" ref="Q9" si="46">SUM(Q10:Q19)</f>
        <v>0</v>
      </c>
      <c r="R9" s="55">
        <f t="shared" ref="R9" si="47">SUM(R10:R19)</f>
        <v>0</v>
      </c>
      <c r="S9" s="55">
        <f t="shared" ref="S9" si="48">SUM(S10:S19)</f>
        <v>0</v>
      </c>
      <c r="T9" s="50">
        <f t="shared" ref="T9" si="49">SUM(T10:T19)</f>
        <v>392</v>
      </c>
      <c r="U9" s="55">
        <f t="shared" ref="U9" si="50">SUM(U10:U19)</f>
        <v>177</v>
      </c>
      <c r="V9" s="55">
        <f t="shared" ref="V9" si="51">SUM(V10:V19)</f>
        <v>3</v>
      </c>
      <c r="W9" s="55">
        <f t="shared" ref="W9" si="52">SUM(W10:W19)</f>
        <v>42</v>
      </c>
      <c r="X9" s="55">
        <f t="shared" ref="X9" si="53">SUM(X10:X19)</f>
        <v>131</v>
      </c>
      <c r="Y9" s="55">
        <f t="shared" ref="Y9" si="54">SUM(Y10:Y19)</f>
        <v>39</v>
      </c>
      <c r="Z9" s="55">
        <f t="shared" ref="Z9" si="55">SUM(Z10:Z19)</f>
        <v>0</v>
      </c>
      <c r="AA9" s="55">
        <f t="shared" ref="AA9" si="56">SUM(AA10:AA19)</f>
        <v>0</v>
      </c>
      <c r="AB9" s="55">
        <f t="shared" ref="AB9" si="57">SUM(AB10:AB19)</f>
        <v>0</v>
      </c>
      <c r="AC9" s="50">
        <f t="shared" ref="AC9" si="58">SUM(AC10:AC19)</f>
        <v>172</v>
      </c>
      <c r="AD9" s="55">
        <f t="shared" ref="AD9" si="59">SUM(AD10:AD19)</f>
        <v>62</v>
      </c>
      <c r="AE9" s="55">
        <f t="shared" ref="AE9" si="60">SUM(AE10:AE19)</f>
        <v>0</v>
      </c>
      <c r="AF9" s="55">
        <f t="shared" ref="AF9" si="61">SUM(AF10:AF19)</f>
        <v>18</v>
      </c>
      <c r="AG9" s="55">
        <f t="shared" ref="AG9" si="62">SUM(AG10:AG19)</f>
        <v>69</v>
      </c>
      <c r="AH9" s="55">
        <f t="shared" ref="AH9" si="63">SUM(AH10:AH19)</f>
        <v>23</v>
      </c>
      <c r="AI9" s="55">
        <f t="shared" ref="AI9" si="64">SUM(AI10:AI19)</f>
        <v>0</v>
      </c>
      <c r="AJ9" s="55">
        <f t="shared" ref="AJ9" si="65">SUM(AJ10:AJ19)</f>
        <v>0</v>
      </c>
      <c r="AK9" s="55">
        <f t="shared" ref="AK9:AL9" si="66">SUM(AK10:AK19)</f>
        <v>0</v>
      </c>
      <c r="AL9" s="50">
        <f t="shared" si="66"/>
        <v>437</v>
      </c>
      <c r="AM9" s="55">
        <f t="shared" ref="AM9" si="67">SUM(AM10:AM19)</f>
        <v>173</v>
      </c>
      <c r="AN9" s="55">
        <f t="shared" ref="AN9" si="68">SUM(AN10:AN19)</f>
        <v>5</v>
      </c>
      <c r="AO9" s="55">
        <f t="shared" ref="AO9" si="69">SUM(AO10:AO19)</f>
        <v>44</v>
      </c>
      <c r="AP9" s="55">
        <f t="shared" ref="AP9" si="70">SUM(AP10:AP19)</f>
        <v>177</v>
      </c>
      <c r="AQ9" s="55">
        <f t="shared" ref="AQ9" si="71">SUM(AQ10:AQ19)</f>
        <v>38</v>
      </c>
      <c r="AR9" s="55">
        <f t="shared" ref="AR9" si="72">SUM(AR10:AR19)</f>
        <v>0</v>
      </c>
      <c r="AS9" s="55">
        <f t="shared" ref="AS9" si="73">SUM(AS10:AS19)</f>
        <v>18</v>
      </c>
      <c r="AT9" s="55">
        <f t="shared" ref="AT9" si="74">SUM(AT10:AT19)</f>
        <v>0</v>
      </c>
      <c r="AU9" s="7"/>
      <c r="AV9" s="6"/>
      <c r="AW9" s="6"/>
      <c r="AX9" s="6"/>
      <c r="AY9" s="6"/>
      <c r="AZ9" s="6"/>
      <c r="BA9" s="6"/>
      <c r="BB9" s="6"/>
      <c r="BC9" s="6"/>
      <c r="BD9" s="7"/>
      <c r="BE9" s="6"/>
      <c r="BF9" s="6"/>
      <c r="BG9" s="6"/>
      <c r="BH9" s="6"/>
      <c r="BI9" s="6"/>
      <c r="BJ9" s="6"/>
      <c r="BK9" s="6"/>
      <c r="BL9" s="6"/>
      <c r="BM9" s="7"/>
      <c r="BN9" s="6"/>
      <c r="BO9" s="6"/>
      <c r="BP9" s="6"/>
      <c r="BQ9" s="6"/>
      <c r="BR9" s="6"/>
      <c r="BS9" s="6"/>
      <c r="BT9" s="6"/>
      <c r="BU9" s="6"/>
      <c r="BV9" s="7"/>
      <c r="BW9" s="6"/>
      <c r="BX9" s="6"/>
      <c r="BY9" s="6"/>
      <c r="BZ9" s="6"/>
      <c r="CA9" s="6"/>
      <c r="CB9" s="6"/>
      <c r="CC9" s="6"/>
      <c r="CD9" s="6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</row>
    <row r="10" spans="1:151" ht="13.5" customHeight="1" x14ac:dyDescent="0.25">
      <c r="A10" s="42" t="s">
        <v>17</v>
      </c>
      <c r="B10" s="43" t="s">
        <v>18</v>
      </c>
      <c r="C10" s="58" t="s">
        <v>165</v>
      </c>
      <c r="D10" s="59">
        <v>150</v>
      </c>
      <c r="E10" s="60">
        <v>0</v>
      </c>
      <c r="F10" s="60">
        <v>150</v>
      </c>
      <c r="G10" s="60">
        <v>95</v>
      </c>
      <c r="H10" s="60">
        <v>40</v>
      </c>
      <c r="I10" s="60">
        <v>15</v>
      </c>
      <c r="J10" s="61">
        <v>72</v>
      </c>
      <c r="K10" s="62">
        <v>32</v>
      </c>
      <c r="L10" s="63">
        <v>15</v>
      </c>
      <c r="M10" s="63">
        <v>0</v>
      </c>
      <c r="N10" s="63">
        <v>4</v>
      </c>
      <c r="O10" s="63">
        <v>10</v>
      </c>
      <c r="P10" s="63">
        <v>3</v>
      </c>
      <c r="Q10" s="63">
        <v>0</v>
      </c>
      <c r="R10" s="63">
        <v>0</v>
      </c>
      <c r="S10" s="63"/>
      <c r="T10" s="52">
        <v>34</v>
      </c>
      <c r="U10" s="64">
        <v>15</v>
      </c>
      <c r="V10" s="64">
        <v>1</v>
      </c>
      <c r="W10" s="64">
        <v>4</v>
      </c>
      <c r="X10" s="65">
        <v>10</v>
      </c>
      <c r="Y10" s="65">
        <v>4</v>
      </c>
      <c r="Z10" s="65">
        <v>0</v>
      </c>
      <c r="AA10" s="65">
        <v>0</v>
      </c>
      <c r="AB10" s="60" t="s">
        <v>153</v>
      </c>
      <c r="AC10" s="62">
        <f>SUM(AD10:AJ10)</f>
        <v>24</v>
      </c>
      <c r="AD10" s="63">
        <v>9</v>
      </c>
      <c r="AE10" s="63">
        <v>0</v>
      </c>
      <c r="AF10" s="63">
        <v>4</v>
      </c>
      <c r="AG10" s="63">
        <v>8</v>
      </c>
      <c r="AH10" s="63">
        <v>3</v>
      </c>
      <c r="AI10" s="63">
        <v>0</v>
      </c>
      <c r="AJ10" s="57">
        <v>0</v>
      </c>
      <c r="AK10" s="57"/>
      <c r="AL10" s="50">
        <f>SUM(AM10:AR10)</f>
        <v>60</v>
      </c>
      <c r="AM10" s="63">
        <v>36</v>
      </c>
      <c r="AN10" s="63">
        <v>1</v>
      </c>
      <c r="AO10" s="63">
        <v>6</v>
      </c>
      <c r="AP10" s="63">
        <v>12</v>
      </c>
      <c r="AQ10" s="63">
        <v>5</v>
      </c>
      <c r="AR10" s="63">
        <v>0</v>
      </c>
      <c r="AS10" s="63">
        <v>18</v>
      </c>
      <c r="AT10" s="63" t="s">
        <v>154</v>
      </c>
      <c r="AU10" s="4"/>
      <c r="AV10" s="5"/>
      <c r="AW10" s="5"/>
      <c r="AX10" s="5"/>
      <c r="AY10" s="5"/>
      <c r="AZ10" s="5"/>
      <c r="BA10" s="5"/>
      <c r="BB10" s="5"/>
      <c r="BC10" s="5"/>
      <c r="BD10" s="4"/>
      <c r="BE10" s="5"/>
      <c r="BF10" s="5"/>
      <c r="BG10" s="5"/>
      <c r="BH10" s="5"/>
      <c r="BI10" s="5"/>
      <c r="BJ10" s="5"/>
      <c r="BK10" s="5"/>
      <c r="BL10" s="5"/>
      <c r="BM10" s="4"/>
      <c r="BN10" s="5"/>
      <c r="BO10" s="5"/>
      <c r="BP10" s="5"/>
      <c r="BQ10" s="5"/>
      <c r="BR10" s="5"/>
      <c r="BS10" s="5"/>
      <c r="BT10" s="5"/>
      <c r="BU10" s="5"/>
      <c r="BV10" s="4"/>
      <c r="BW10" s="5"/>
      <c r="BX10" s="5"/>
      <c r="BY10" s="5"/>
      <c r="BZ10" s="5"/>
      <c r="CA10" s="5"/>
      <c r="CB10" s="5"/>
      <c r="CC10" s="5"/>
      <c r="CD10" s="5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</row>
    <row r="11" spans="1:151" ht="14.25" customHeight="1" x14ac:dyDescent="0.25">
      <c r="A11" s="42" t="s">
        <v>19</v>
      </c>
      <c r="B11" s="43" t="s">
        <v>20</v>
      </c>
      <c r="C11" s="60" t="s">
        <v>153</v>
      </c>
      <c r="D11" s="66">
        <v>225</v>
      </c>
      <c r="E11" s="58">
        <v>0</v>
      </c>
      <c r="F11" s="58">
        <v>225</v>
      </c>
      <c r="G11" s="58">
        <v>147</v>
      </c>
      <c r="H11" s="58">
        <v>55</v>
      </c>
      <c r="I11" s="58">
        <v>23</v>
      </c>
      <c r="J11" s="61">
        <v>30</v>
      </c>
      <c r="K11" s="62">
        <v>56</v>
      </c>
      <c r="L11" s="63">
        <v>25</v>
      </c>
      <c r="M11" s="63">
        <v>0</v>
      </c>
      <c r="N11" s="63">
        <v>14</v>
      </c>
      <c r="O11" s="63">
        <v>12</v>
      </c>
      <c r="P11" s="63">
        <v>5</v>
      </c>
      <c r="Q11" s="63">
        <v>0</v>
      </c>
      <c r="R11" s="63">
        <v>0</v>
      </c>
      <c r="S11" s="63"/>
      <c r="T11" s="62">
        <v>54</v>
      </c>
      <c r="U11" s="63">
        <v>23</v>
      </c>
      <c r="V11" s="63">
        <v>0</v>
      </c>
      <c r="W11" s="63">
        <v>14</v>
      </c>
      <c r="X11" s="67">
        <v>12</v>
      </c>
      <c r="Y11" s="67">
        <v>5</v>
      </c>
      <c r="Z11" s="67">
        <v>0</v>
      </c>
      <c r="AA11" s="67">
        <v>0</v>
      </c>
      <c r="AB11" s="68"/>
      <c r="AC11" s="62">
        <f t="shared" ref="AC11:AC24" si="75">SUM(AD11:AJ11)</f>
        <v>30</v>
      </c>
      <c r="AD11" s="69">
        <v>10</v>
      </c>
      <c r="AE11" s="69">
        <v>0</v>
      </c>
      <c r="AF11" s="69">
        <v>8</v>
      </c>
      <c r="AG11" s="69">
        <v>8</v>
      </c>
      <c r="AH11" s="69">
        <v>4</v>
      </c>
      <c r="AI11" s="69">
        <v>0</v>
      </c>
      <c r="AJ11" s="69">
        <v>0</v>
      </c>
      <c r="AK11" s="69"/>
      <c r="AL11" s="50">
        <f t="shared" ref="AL11:AL24" si="76">SUM(AM11:AR11)</f>
        <v>85</v>
      </c>
      <c r="AM11" s="69">
        <v>29</v>
      </c>
      <c r="AN11" s="69">
        <v>2</v>
      </c>
      <c r="AO11" s="69">
        <v>22</v>
      </c>
      <c r="AP11" s="69">
        <v>23</v>
      </c>
      <c r="AQ11" s="69">
        <v>9</v>
      </c>
      <c r="AR11" s="69">
        <v>0</v>
      </c>
      <c r="AS11" s="70">
        <v>0</v>
      </c>
      <c r="AT11" s="58" t="s">
        <v>153</v>
      </c>
      <c r="AU11" s="8"/>
      <c r="AV11" s="13"/>
      <c r="AW11" s="13"/>
      <c r="AX11" s="13"/>
      <c r="AY11" s="13"/>
      <c r="AZ11" s="13"/>
      <c r="BA11" s="13"/>
      <c r="BB11" s="13"/>
      <c r="BC11" s="13"/>
      <c r="BD11" s="8"/>
      <c r="BE11" s="13"/>
      <c r="BF11" s="13"/>
      <c r="BG11" s="13"/>
      <c r="BH11" s="13"/>
      <c r="BI11" s="13"/>
      <c r="BJ11" s="13"/>
      <c r="BK11" s="13"/>
      <c r="BL11" s="13"/>
      <c r="BM11" s="8"/>
      <c r="BN11" s="13"/>
      <c r="BO11" s="13"/>
      <c r="BP11" s="13"/>
      <c r="BQ11" s="13"/>
      <c r="BR11" s="13"/>
      <c r="BS11" s="13"/>
      <c r="BT11" s="13"/>
      <c r="BU11" s="13"/>
      <c r="BV11" s="8"/>
      <c r="BW11" s="13"/>
      <c r="BX11" s="13"/>
      <c r="BY11" s="13"/>
      <c r="BZ11" s="13"/>
      <c r="CA11" s="13"/>
      <c r="CB11" s="13"/>
      <c r="CC11" s="13"/>
      <c r="CD11" s="13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</row>
    <row r="12" spans="1:151" ht="13.5" customHeight="1" x14ac:dyDescent="0.25">
      <c r="A12" s="42" t="s">
        <v>21</v>
      </c>
      <c r="B12" s="43" t="s">
        <v>22</v>
      </c>
      <c r="C12" s="60" t="s">
        <v>153</v>
      </c>
      <c r="D12" s="66">
        <v>160</v>
      </c>
      <c r="E12" s="58">
        <v>0</v>
      </c>
      <c r="F12" s="58">
        <v>160</v>
      </c>
      <c r="G12" s="58">
        <v>44</v>
      </c>
      <c r="H12" s="58">
        <v>100</v>
      </c>
      <c r="I12" s="58">
        <v>16</v>
      </c>
      <c r="J12" s="61">
        <v>4</v>
      </c>
      <c r="K12" s="62">
        <v>36</v>
      </c>
      <c r="L12" s="63">
        <v>10</v>
      </c>
      <c r="M12" s="63">
        <v>0</v>
      </c>
      <c r="N12" s="63">
        <v>0</v>
      </c>
      <c r="O12" s="63">
        <v>22</v>
      </c>
      <c r="P12" s="63">
        <v>4</v>
      </c>
      <c r="Q12" s="63">
        <v>0</v>
      </c>
      <c r="R12" s="63">
        <v>0</v>
      </c>
      <c r="S12" s="63"/>
      <c r="T12" s="62">
        <v>36</v>
      </c>
      <c r="U12" s="63">
        <v>12</v>
      </c>
      <c r="V12" s="63">
        <v>0</v>
      </c>
      <c r="W12" s="63">
        <v>0</v>
      </c>
      <c r="X12" s="67">
        <v>20</v>
      </c>
      <c r="Y12" s="67">
        <v>4</v>
      </c>
      <c r="Z12" s="67">
        <v>0</v>
      </c>
      <c r="AA12" s="67">
        <v>0</v>
      </c>
      <c r="AB12" s="68"/>
      <c r="AC12" s="62">
        <f t="shared" si="75"/>
        <v>24</v>
      </c>
      <c r="AD12" s="69">
        <v>8</v>
      </c>
      <c r="AE12" s="69">
        <v>0</v>
      </c>
      <c r="AF12" s="69">
        <v>0</v>
      </c>
      <c r="AG12" s="69">
        <v>12</v>
      </c>
      <c r="AH12" s="69">
        <v>4</v>
      </c>
      <c r="AI12" s="69">
        <v>0</v>
      </c>
      <c r="AJ12" s="69">
        <v>0</v>
      </c>
      <c r="AK12" s="69"/>
      <c r="AL12" s="50">
        <f t="shared" si="76"/>
        <v>64</v>
      </c>
      <c r="AM12" s="69">
        <v>14</v>
      </c>
      <c r="AN12" s="69">
        <v>0</v>
      </c>
      <c r="AO12" s="69">
        <v>0</v>
      </c>
      <c r="AP12" s="69">
        <v>46</v>
      </c>
      <c r="AQ12" s="69">
        <v>4</v>
      </c>
      <c r="AR12" s="69">
        <v>0</v>
      </c>
      <c r="AS12" s="70">
        <v>0</v>
      </c>
      <c r="AT12" s="58" t="s">
        <v>153</v>
      </c>
      <c r="AU12" s="8"/>
      <c r="AV12" s="13"/>
      <c r="AW12" s="13"/>
      <c r="AX12" s="13"/>
      <c r="AY12" s="13"/>
      <c r="AZ12" s="13"/>
      <c r="BA12" s="13"/>
      <c r="BB12" s="13"/>
      <c r="BC12" s="13"/>
      <c r="BD12" s="8"/>
      <c r="BE12" s="13"/>
      <c r="BF12" s="13"/>
      <c r="BG12" s="13"/>
      <c r="BH12" s="13"/>
      <c r="BI12" s="13"/>
      <c r="BJ12" s="13"/>
      <c r="BK12" s="13"/>
      <c r="BL12" s="13"/>
      <c r="BM12" s="8"/>
      <c r="BN12" s="13"/>
      <c r="BO12" s="13"/>
      <c r="BP12" s="13"/>
      <c r="BQ12" s="13"/>
      <c r="BR12" s="13"/>
      <c r="BS12" s="13"/>
      <c r="BT12" s="13"/>
      <c r="BU12" s="13"/>
      <c r="BV12" s="8"/>
      <c r="BW12" s="13"/>
      <c r="BX12" s="13"/>
      <c r="BY12" s="13"/>
      <c r="BZ12" s="13"/>
      <c r="CA12" s="13"/>
      <c r="CB12" s="13"/>
      <c r="CC12" s="13"/>
      <c r="CD12" s="13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</row>
    <row r="13" spans="1:151" ht="12" customHeight="1" x14ac:dyDescent="0.25">
      <c r="A13" s="42" t="s">
        <v>23</v>
      </c>
      <c r="B13" s="43" t="s">
        <v>24</v>
      </c>
      <c r="C13" s="60" t="s">
        <v>153</v>
      </c>
      <c r="D13" s="146">
        <v>141</v>
      </c>
      <c r="E13" s="146">
        <v>0</v>
      </c>
      <c r="F13" s="146">
        <v>141</v>
      </c>
      <c r="G13" s="146">
        <v>89</v>
      </c>
      <c r="H13" s="146">
        <v>35</v>
      </c>
      <c r="I13" s="146">
        <v>17</v>
      </c>
      <c r="J13" s="61">
        <v>48</v>
      </c>
      <c r="K13" s="62">
        <v>36</v>
      </c>
      <c r="L13" s="63">
        <v>16</v>
      </c>
      <c r="M13" s="63">
        <v>0</v>
      </c>
      <c r="N13" s="63">
        <v>8</v>
      </c>
      <c r="O13" s="63">
        <v>8</v>
      </c>
      <c r="P13" s="63">
        <v>4</v>
      </c>
      <c r="Q13" s="63">
        <v>0</v>
      </c>
      <c r="R13" s="63">
        <v>0</v>
      </c>
      <c r="S13" s="63"/>
      <c r="T13" s="62">
        <v>36</v>
      </c>
      <c r="U13" s="63">
        <v>14</v>
      </c>
      <c r="V13" s="63">
        <v>2</v>
      </c>
      <c r="W13" s="63">
        <v>8</v>
      </c>
      <c r="X13" s="67">
        <v>8</v>
      </c>
      <c r="Y13" s="67">
        <v>4</v>
      </c>
      <c r="Z13" s="67">
        <v>0</v>
      </c>
      <c r="AA13" s="67">
        <v>0</v>
      </c>
      <c r="AB13" s="60"/>
      <c r="AC13" s="62">
        <f t="shared" si="75"/>
        <v>25</v>
      </c>
      <c r="AD13" s="69">
        <v>12</v>
      </c>
      <c r="AE13" s="69">
        <v>0</v>
      </c>
      <c r="AF13" s="69">
        <v>4</v>
      </c>
      <c r="AG13" s="69">
        <v>6</v>
      </c>
      <c r="AH13" s="69">
        <v>3</v>
      </c>
      <c r="AI13" s="69">
        <v>0</v>
      </c>
      <c r="AJ13" s="69">
        <v>0</v>
      </c>
      <c r="AK13" s="69"/>
      <c r="AL13" s="151">
        <f t="shared" si="76"/>
        <v>44</v>
      </c>
      <c r="AM13" s="144">
        <v>13</v>
      </c>
      <c r="AN13" s="144">
        <v>2</v>
      </c>
      <c r="AO13" s="144">
        <v>10</v>
      </c>
      <c r="AP13" s="144">
        <v>13</v>
      </c>
      <c r="AQ13" s="144">
        <v>6</v>
      </c>
      <c r="AR13" s="144">
        <v>0</v>
      </c>
      <c r="AS13" s="145">
        <v>0</v>
      </c>
      <c r="AT13" s="146" t="s">
        <v>153</v>
      </c>
      <c r="AU13" s="8"/>
      <c r="AV13" s="13"/>
      <c r="AW13" s="13"/>
      <c r="AX13" s="13"/>
      <c r="AY13" s="13"/>
      <c r="AZ13" s="13"/>
      <c r="BA13" s="13"/>
      <c r="BB13" s="13"/>
      <c r="BC13" s="13"/>
      <c r="BD13" s="8"/>
      <c r="BE13" s="13"/>
      <c r="BF13" s="13"/>
      <c r="BG13" s="13"/>
      <c r="BH13" s="13"/>
      <c r="BI13" s="13"/>
      <c r="BJ13" s="13"/>
      <c r="BK13" s="13"/>
      <c r="BL13" s="13"/>
      <c r="BM13" s="8"/>
      <c r="BN13" s="13"/>
      <c r="BO13" s="13"/>
      <c r="BP13" s="13"/>
      <c r="BQ13" s="13"/>
      <c r="BR13" s="13"/>
      <c r="BS13" s="13"/>
      <c r="BT13" s="13"/>
      <c r="BU13" s="13"/>
      <c r="BV13" s="8"/>
      <c r="BW13" s="13"/>
      <c r="BX13" s="13"/>
      <c r="BY13" s="13"/>
      <c r="BZ13" s="13"/>
      <c r="CA13" s="13"/>
      <c r="CB13" s="13"/>
      <c r="CC13" s="13"/>
      <c r="CD13" s="13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</row>
    <row r="14" spans="1:151" ht="16.5" customHeight="1" x14ac:dyDescent="0.25">
      <c r="A14" s="42" t="s">
        <v>25</v>
      </c>
      <c r="B14" s="45" t="s">
        <v>69</v>
      </c>
      <c r="C14" s="60" t="s">
        <v>153</v>
      </c>
      <c r="D14" s="66">
        <v>84</v>
      </c>
      <c r="E14" s="58">
        <v>0</v>
      </c>
      <c r="F14" s="58">
        <v>84</v>
      </c>
      <c r="G14" s="58">
        <v>71</v>
      </c>
      <c r="H14" s="58">
        <v>5</v>
      </c>
      <c r="I14" s="58">
        <v>8</v>
      </c>
      <c r="J14" s="61">
        <v>6</v>
      </c>
      <c r="K14" s="62">
        <v>38</v>
      </c>
      <c r="L14" s="63">
        <v>24</v>
      </c>
      <c r="M14" s="63">
        <v>0</v>
      </c>
      <c r="N14" s="63">
        <v>8</v>
      </c>
      <c r="O14" s="63">
        <v>2</v>
      </c>
      <c r="P14" s="63">
        <v>4</v>
      </c>
      <c r="Q14" s="63">
        <v>0</v>
      </c>
      <c r="R14" s="63">
        <v>0</v>
      </c>
      <c r="S14" s="63"/>
      <c r="T14" s="62">
        <v>46</v>
      </c>
      <c r="U14" s="63">
        <v>27</v>
      </c>
      <c r="V14" s="63">
        <v>0</v>
      </c>
      <c r="W14" s="63">
        <v>12</v>
      </c>
      <c r="X14" s="67">
        <v>3</v>
      </c>
      <c r="Y14" s="67">
        <v>4</v>
      </c>
      <c r="Z14" s="67">
        <v>0</v>
      </c>
      <c r="AA14" s="67">
        <v>0</v>
      </c>
      <c r="AB14" s="60" t="s">
        <v>153</v>
      </c>
      <c r="AC14" s="62">
        <f t="shared" si="75"/>
        <v>0</v>
      </c>
      <c r="AD14" s="69"/>
      <c r="AE14" s="69"/>
      <c r="AF14" s="69"/>
      <c r="AG14" s="69"/>
      <c r="AH14" s="69"/>
      <c r="AI14" s="69"/>
      <c r="AJ14" s="69"/>
      <c r="AK14" s="69"/>
      <c r="AL14" s="50">
        <f t="shared" si="76"/>
        <v>0</v>
      </c>
      <c r="AM14" s="69"/>
      <c r="AN14" s="69"/>
      <c r="AO14" s="69"/>
      <c r="AP14" s="69"/>
      <c r="AQ14" s="69"/>
      <c r="AR14" s="69"/>
      <c r="AS14" s="70"/>
      <c r="AT14" s="58"/>
      <c r="AU14" s="8"/>
      <c r="AV14" s="13"/>
      <c r="AW14" s="13"/>
      <c r="AX14" s="13"/>
      <c r="AY14" s="13"/>
      <c r="AZ14" s="13"/>
      <c r="BA14" s="13"/>
      <c r="BB14" s="13"/>
      <c r="BC14" s="13"/>
      <c r="BD14" s="8"/>
      <c r="BE14" s="13"/>
      <c r="BF14" s="13"/>
      <c r="BG14" s="13"/>
      <c r="BH14" s="13"/>
      <c r="BI14" s="13"/>
      <c r="BJ14" s="13"/>
      <c r="BK14" s="13"/>
      <c r="BL14" s="13"/>
      <c r="BM14" s="8"/>
      <c r="BN14" s="13"/>
      <c r="BO14" s="13"/>
      <c r="BP14" s="13"/>
      <c r="BQ14" s="13"/>
      <c r="BR14" s="13"/>
      <c r="BS14" s="13"/>
      <c r="BT14" s="13"/>
      <c r="BU14" s="13"/>
      <c r="BV14" s="8"/>
      <c r="BW14" s="13"/>
      <c r="BX14" s="13"/>
      <c r="BY14" s="13"/>
      <c r="BZ14" s="13"/>
      <c r="CA14" s="13"/>
      <c r="CB14" s="13"/>
      <c r="CC14" s="13"/>
      <c r="CD14" s="13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</row>
    <row r="15" spans="1:151" ht="13.5" customHeight="1" x14ac:dyDescent="0.25">
      <c r="A15" s="42" t="s">
        <v>27</v>
      </c>
      <c r="B15" s="43" t="s">
        <v>70</v>
      </c>
      <c r="C15" s="60" t="s">
        <v>166</v>
      </c>
      <c r="D15" s="66">
        <v>220</v>
      </c>
      <c r="E15" s="58">
        <v>0</v>
      </c>
      <c r="F15" s="58">
        <v>220</v>
      </c>
      <c r="G15" s="58">
        <v>163</v>
      </c>
      <c r="H15" s="58">
        <v>35</v>
      </c>
      <c r="I15" s="58">
        <v>22</v>
      </c>
      <c r="J15" s="61">
        <v>25</v>
      </c>
      <c r="K15" s="62">
        <v>60</v>
      </c>
      <c r="L15" s="63">
        <v>47</v>
      </c>
      <c r="M15" s="63">
        <v>0</v>
      </c>
      <c r="N15" s="63">
        <v>0</v>
      </c>
      <c r="O15" s="63">
        <v>8</v>
      </c>
      <c r="P15" s="63">
        <v>5</v>
      </c>
      <c r="Q15" s="63">
        <v>0</v>
      </c>
      <c r="R15" s="63">
        <v>0</v>
      </c>
      <c r="S15" s="63"/>
      <c r="T15" s="62">
        <v>52</v>
      </c>
      <c r="U15" s="63">
        <v>39</v>
      </c>
      <c r="V15" s="63">
        <v>0</v>
      </c>
      <c r="W15" s="63">
        <v>0</v>
      </c>
      <c r="X15" s="67">
        <v>8</v>
      </c>
      <c r="Y15" s="67">
        <v>5</v>
      </c>
      <c r="Z15" s="67">
        <v>0</v>
      </c>
      <c r="AA15" s="67">
        <v>0</v>
      </c>
      <c r="AB15" s="60" t="s">
        <v>153</v>
      </c>
      <c r="AC15" s="62">
        <f t="shared" si="75"/>
        <v>33</v>
      </c>
      <c r="AD15" s="69">
        <v>23</v>
      </c>
      <c r="AE15" s="69">
        <v>0</v>
      </c>
      <c r="AF15" s="69">
        <v>0</v>
      </c>
      <c r="AG15" s="69">
        <v>6</v>
      </c>
      <c r="AH15" s="69">
        <v>4</v>
      </c>
      <c r="AI15" s="69">
        <v>0</v>
      </c>
      <c r="AJ15" s="69">
        <v>0</v>
      </c>
      <c r="AK15" s="69"/>
      <c r="AL15" s="50">
        <f t="shared" si="76"/>
        <v>75</v>
      </c>
      <c r="AM15" s="69">
        <v>54</v>
      </c>
      <c r="AN15" s="69">
        <v>0</v>
      </c>
      <c r="AO15" s="69">
        <v>0</v>
      </c>
      <c r="AP15" s="69">
        <v>13</v>
      </c>
      <c r="AQ15" s="69">
        <v>8</v>
      </c>
      <c r="AR15" s="69">
        <v>0</v>
      </c>
      <c r="AS15" s="70">
        <v>0</v>
      </c>
      <c r="AT15" s="71" t="s">
        <v>153</v>
      </c>
      <c r="AU15" s="8"/>
      <c r="AV15" s="13"/>
      <c r="AW15" s="13"/>
      <c r="AX15" s="13"/>
      <c r="AY15" s="13"/>
      <c r="AZ15" s="13"/>
      <c r="BA15" s="13"/>
      <c r="BB15" s="13"/>
      <c r="BC15" s="13"/>
      <c r="BD15" s="8"/>
      <c r="BE15" s="13"/>
      <c r="BF15" s="13"/>
      <c r="BG15" s="13"/>
      <c r="BH15" s="13"/>
      <c r="BI15" s="13"/>
      <c r="BJ15" s="13"/>
      <c r="BK15" s="13"/>
      <c r="BL15" s="13"/>
      <c r="BM15" s="8"/>
      <c r="BN15" s="13"/>
      <c r="BO15" s="13"/>
      <c r="BP15" s="13"/>
      <c r="BQ15" s="13"/>
      <c r="BR15" s="13"/>
      <c r="BS15" s="13"/>
      <c r="BT15" s="13"/>
      <c r="BU15" s="13"/>
      <c r="BV15" s="8"/>
      <c r="BW15" s="13"/>
      <c r="BX15" s="13"/>
      <c r="BY15" s="13"/>
      <c r="BZ15" s="13"/>
      <c r="CA15" s="13"/>
      <c r="CB15" s="13"/>
      <c r="CC15" s="13"/>
      <c r="CD15" s="13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</row>
    <row r="16" spans="1:151" ht="13.5" customHeight="1" x14ac:dyDescent="0.25">
      <c r="A16" s="42" t="s">
        <v>71</v>
      </c>
      <c r="B16" s="43" t="s">
        <v>72</v>
      </c>
      <c r="C16" s="60" t="s">
        <v>153</v>
      </c>
      <c r="D16" s="66">
        <v>60</v>
      </c>
      <c r="E16" s="58">
        <v>0</v>
      </c>
      <c r="F16" s="58">
        <v>60</v>
      </c>
      <c r="G16" s="58">
        <v>45</v>
      </c>
      <c r="H16" s="58">
        <v>9</v>
      </c>
      <c r="I16" s="58">
        <v>6</v>
      </c>
      <c r="J16" s="72">
        <v>21</v>
      </c>
      <c r="K16" s="52">
        <v>28</v>
      </c>
      <c r="L16" s="63">
        <v>21</v>
      </c>
      <c r="M16" s="63">
        <v>0</v>
      </c>
      <c r="N16" s="63">
        <v>0</v>
      </c>
      <c r="O16" s="63">
        <v>4</v>
      </c>
      <c r="P16" s="63">
        <v>3</v>
      </c>
      <c r="Q16" s="63">
        <v>0</v>
      </c>
      <c r="R16" s="63">
        <v>0</v>
      </c>
      <c r="S16" s="63"/>
      <c r="T16" s="62">
        <v>32</v>
      </c>
      <c r="U16" s="63">
        <v>24</v>
      </c>
      <c r="V16" s="63">
        <v>0</v>
      </c>
      <c r="W16" s="63">
        <v>0</v>
      </c>
      <c r="X16" s="67">
        <v>5</v>
      </c>
      <c r="Y16" s="67">
        <v>3</v>
      </c>
      <c r="Z16" s="67">
        <v>0</v>
      </c>
      <c r="AA16" s="67">
        <v>0</v>
      </c>
      <c r="AB16" s="60" t="s">
        <v>153</v>
      </c>
      <c r="AC16" s="62">
        <f t="shared" si="75"/>
        <v>0</v>
      </c>
      <c r="AD16" s="67"/>
      <c r="AE16" s="67"/>
      <c r="AF16" s="67"/>
      <c r="AG16" s="67"/>
      <c r="AH16" s="67"/>
      <c r="AI16" s="67"/>
      <c r="AJ16" s="67"/>
      <c r="AK16" s="67"/>
      <c r="AL16" s="50">
        <f t="shared" si="76"/>
        <v>0</v>
      </c>
      <c r="AM16" s="67"/>
      <c r="AN16" s="67"/>
      <c r="AO16" s="67"/>
      <c r="AP16" s="67"/>
      <c r="AQ16" s="67"/>
      <c r="AR16" s="67"/>
      <c r="AS16" s="63"/>
      <c r="AT16" s="65"/>
      <c r="AU16" s="8"/>
      <c r="AV16" s="13"/>
      <c r="AW16" s="13"/>
      <c r="AX16" s="13"/>
      <c r="AY16" s="13"/>
      <c r="AZ16" s="13"/>
      <c r="BA16" s="13"/>
      <c r="BB16" s="13"/>
      <c r="BC16" s="13"/>
      <c r="BD16" s="8"/>
      <c r="BE16" s="13"/>
      <c r="BF16" s="13"/>
      <c r="BG16" s="13"/>
      <c r="BH16" s="13"/>
      <c r="BI16" s="13"/>
      <c r="BJ16" s="13"/>
      <c r="BK16" s="13"/>
      <c r="BL16" s="13"/>
      <c r="BM16" s="8"/>
      <c r="BN16" s="13"/>
      <c r="BO16" s="13"/>
      <c r="BP16" s="13"/>
      <c r="BQ16" s="13"/>
      <c r="BR16" s="13"/>
      <c r="BS16" s="13"/>
      <c r="BT16" s="13"/>
      <c r="BU16" s="13"/>
      <c r="BV16" s="8"/>
      <c r="BW16" s="13"/>
      <c r="BX16" s="13"/>
      <c r="BY16" s="13"/>
      <c r="BZ16" s="13"/>
      <c r="CA16" s="13"/>
      <c r="CB16" s="13"/>
      <c r="CC16" s="13"/>
      <c r="CD16" s="13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</row>
    <row r="17" spans="1:151" ht="12.75" customHeight="1" x14ac:dyDescent="0.25">
      <c r="A17" s="42" t="s">
        <v>73</v>
      </c>
      <c r="B17" s="43" t="s">
        <v>26</v>
      </c>
      <c r="C17" s="60" t="s">
        <v>158</v>
      </c>
      <c r="D17" s="73">
        <v>230</v>
      </c>
      <c r="E17" s="74">
        <v>0</v>
      </c>
      <c r="F17" s="74">
        <v>230</v>
      </c>
      <c r="G17" s="74">
        <v>4</v>
      </c>
      <c r="H17" s="74">
        <v>203</v>
      </c>
      <c r="I17" s="74">
        <v>23</v>
      </c>
      <c r="J17" s="72">
        <v>59</v>
      </c>
      <c r="K17" s="52">
        <v>51</v>
      </c>
      <c r="L17" s="64">
        <v>0</v>
      </c>
      <c r="M17" s="64">
        <v>0</v>
      </c>
      <c r="N17" s="64">
        <v>2</v>
      </c>
      <c r="O17" s="64">
        <v>43</v>
      </c>
      <c r="P17" s="64">
        <v>6</v>
      </c>
      <c r="Q17" s="64">
        <v>0</v>
      </c>
      <c r="R17" s="64">
        <v>0</v>
      </c>
      <c r="S17" s="64" t="s">
        <v>156</v>
      </c>
      <c r="T17" s="62">
        <v>68</v>
      </c>
      <c r="U17" s="63">
        <v>0</v>
      </c>
      <c r="V17" s="63">
        <v>0</v>
      </c>
      <c r="W17" s="63">
        <v>0</v>
      </c>
      <c r="X17" s="67">
        <v>62</v>
      </c>
      <c r="Y17" s="67">
        <v>6</v>
      </c>
      <c r="Z17" s="67">
        <v>0</v>
      </c>
      <c r="AA17" s="67">
        <v>0</v>
      </c>
      <c r="AB17" s="60" t="s">
        <v>156</v>
      </c>
      <c r="AC17" s="62">
        <f t="shared" si="75"/>
        <v>36</v>
      </c>
      <c r="AD17" s="67">
        <v>0</v>
      </c>
      <c r="AE17" s="67">
        <v>0</v>
      </c>
      <c r="AF17" s="67">
        <v>2</v>
      </c>
      <c r="AG17" s="67">
        <v>29</v>
      </c>
      <c r="AH17" s="67">
        <v>5</v>
      </c>
      <c r="AI17" s="67">
        <v>0</v>
      </c>
      <c r="AJ17" s="67">
        <v>0</v>
      </c>
      <c r="AK17" s="74" t="s">
        <v>156</v>
      </c>
      <c r="AL17" s="50">
        <f t="shared" si="76"/>
        <v>75</v>
      </c>
      <c r="AM17" s="67">
        <v>0</v>
      </c>
      <c r="AN17" s="67">
        <v>0</v>
      </c>
      <c r="AO17" s="67">
        <v>0</v>
      </c>
      <c r="AP17" s="67">
        <v>69</v>
      </c>
      <c r="AQ17" s="67">
        <v>6</v>
      </c>
      <c r="AR17" s="67">
        <v>0</v>
      </c>
      <c r="AS17" s="63">
        <v>0</v>
      </c>
      <c r="AT17" s="74" t="s">
        <v>153</v>
      </c>
      <c r="AU17" s="8"/>
      <c r="AV17" s="13"/>
      <c r="AW17" s="13"/>
      <c r="AX17" s="13"/>
      <c r="AY17" s="13"/>
      <c r="AZ17" s="13"/>
      <c r="BA17" s="13"/>
      <c r="BB17" s="13"/>
      <c r="BC17" s="13"/>
      <c r="BD17" s="8"/>
      <c r="BE17" s="13"/>
      <c r="BF17" s="13"/>
      <c r="BG17" s="13"/>
      <c r="BH17" s="13"/>
      <c r="BI17" s="13"/>
      <c r="BJ17" s="13"/>
      <c r="BK17" s="13"/>
      <c r="BL17" s="13"/>
      <c r="BM17" s="8"/>
      <c r="BN17" s="13"/>
      <c r="BO17" s="13"/>
      <c r="BP17" s="13"/>
      <c r="BQ17" s="13"/>
      <c r="BR17" s="13"/>
      <c r="BS17" s="13"/>
      <c r="BT17" s="13"/>
      <c r="BU17" s="13"/>
      <c r="BV17" s="8"/>
      <c r="BW17" s="13"/>
      <c r="BX17" s="13"/>
      <c r="BY17" s="13"/>
      <c r="BZ17" s="13"/>
      <c r="CA17" s="13"/>
      <c r="CB17" s="13"/>
      <c r="CC17" s="13"/>
      <c r="CD17" s="13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</row>
    <row r="18" spans="1:151" ht="15" customHeight="1" x14ac:dyDescent="0.25">
      <c r="A18" s="42" t="s">
        <v>74</v>
      </c>
      <c r="B18" s="43" t="s">
        <v>28</v>
      </c>
      <c r="C18" s="60" t="s">
        <v>153</v>
      </c>
      <c r="D18" s="66">
        <v>70</v>
      </c>
      <c r="E18" s="58">
        <v>0</v>
      </c>
      <c r="F18" s="58">
        <v>70</v>
      </c>
      <c r="G18" s="58">
        <v>57</v>
      </c>
      <c r="H18" s="58">
        <v>6</v>
      </c>
      <c r="I18" s="58">
        <v>7</v>
      </c>
      <c r="J18" s="61">
        <v>0</v>
      </c>
      <c r="K18" s="62">
        <v>36</v>
      </c>
      <c r="L18" s="63">
        <v>25</v>
      </c>
      <c r="M18" s="63">
        <v>0</v>
      </c>
      <c r="N18" s="63">
        <v>5</v>
      </c>
      <c r="O18" s="63">
        <v>3</v>
      </c>
      <c r="P18" s="63">
        <v>3</v>
      </c>
      <c r="Q18" s="63">
        <v>0</v>
      </c>
      <c r="R18" s="63">
        <v>0</v>
      </c>
      <c r="S18" s="63"/>
      <c r="T18" s="62">
        <v>34</v>
      </c>
      <c r="U18" s="63">
        <v>23</v>
      </c>
      <c r="V18" s="63">
        <v>0</v>
      </c>
      <c r="W18" s="63">
        <v>4</v>
      </c>
      <c r="X18" s="67">
        <v>3</v>
      </c>
      <c r="Y18" s="67">
        <v>4</v>
      </c>
      <c r="Z18" s="67">
        <v>0</v>
      </c>
      <c r="AA18" s="67">
        <v>0</v>
      </c>
      <c r="AB18" s="60" t="s">
        <v>153</v>
      </c>
      <c r="AC18" s="62">
        <f t="shared" si="75"/>
        <v>0</v>
      </c>
      <c r="AD18" s="75"/>
      <c r="AE18" s="75"/>
      <c r="AF18" s="75"/>
      <c r="AG18" s="75"/>
      <c r="AH18" s="75"/>
      <c r="AI18" s="67"/>
      <c r="AJ18" s="67"/>
      <c r="AK18" s="65"/>
      <c r="AL18" s="50">
        <f t="shared" si="76"/>
        <v>0</v>
      </c>
      <c r="AM18" s="75"/>
      <c r="AN18" s="75"/>
      <c r="AO18" s="75"/>
      <c r="AP18" s="75"/>
      <c r="AQ18" s="75"/>
      <c r="AR18" s="75"/>
      <c r="AS18" s="63"/>
      <c r="AT18" s="65"/>
      <c r="AU18" s="8"/>
      <c r="AV18" s="13"/>
      <c r="AW18" s="13"/>
      <c r="AX18" s="13"/>
      <c r="AY18" s="13"/>
      <c r="AZ18" s="13"/>
      <c r="BA18" s="13"/>
      <c r="BB18" s="13"/>
      <c r="BC18" s="13"/>
      <c r="BD18" s="8"/>
      <c r="BE18" s="13"/>
      <c r="BF18" s="13"/>
      <c r="BG18" s="13"/>
      <c r="BH18" s="13"/>
      <c r="BI18" s="13"/>
      <c r="BJ18" s="13"/>
      <c r="BK18" s="13"/>
      <c r="BL18" s="13"/>
      <c r="BM18" s="8"/>
      <c r="BN18" s="13"/>
      <c r="BO18" s="13"/>
      <c r="BP18" s="13"/>
      <c r="BQ18" s="13"/>
      <c r="BR18" s="13"/>
      <c r="BS18" s="13"/>
      <c r="BT18" s="13"/>
      <c r="BU18" s="13"/>
      <c r="BV18" s="8"/>
      <c r="BW18" s="13"/>
      <c r="BX18" s="13"/>
      <c r="BY18" s="13"/>
      <c r="BZ18" s="13"/>
      <c r="CA18" s="13"/>
      <c r="CB18" s="13"/>
      <c r="CC18" s="13"/>
      <c r="CD18" s="13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</row>
    <row r="19" spans="1:151" ht="16.5" customHeight="1" x14ac:dyDescent="0.25">
      <c r="A19" s="42" t="s">
        <v>167</v>
      </c>
      <c r="B19" s="43" t="s">
        <v>168</v>
      </c>
      <c r="C19" s="60" t="s">
        <v>153</v>
      </c>
      <c r="D19" s="146">
        <v>34</v>
      </c>
      <c r="E19" s="146">
        <v>0</v>
      </c>
      <c r="F19" s="146">
        <v>34</v>
      </c>
      <c r="G19" s="146">
        <v>33</v>
      </c>
      <c r="H19" s="146">
        <v>1</v>
      </c>
      <c r="I19" s="146">
        <v>0</v>
      </c>
      <c r="J19" s="61">
        <v>0</v>
      </c>
      <c r="K19" s="62">
        <v>0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63">
        <v>0</v>
      </c>
      <c r="S19" s="63"/>
      <c r="T19" s="62">
        <v>0</v>
      </c>
      <c r="U19" s="63">
        <v>0</v>
      </c>
      <c r="V19" s="63">
        <v>0</v>
      </c>
      <c r="W19" s="63">
        <v>0</v>
      </c>
      <c r="X19" s="67">
        <v>0</v>
      </c>
      <c r="Y19" s="67">
        <v>0</v>
      </c>
      <c r="Z19" s="67">
        <v>0</v>
      </c>
      <c r="AA19" s="67">
        <v>0</v>
      </c>
      <c r="AB19" s="60">
        <v>0</v>
      </c>
      <c r="AC19" s="62">
        <f t="shared" si="75"/>
        <v>0</v>
      </c>
      <c r="AD19" s="81">
        <v>0</v>
      </c>
      <c r="AE19" s="81">
        <v>0</v>
      </c>
      <c r="AF19" s="81">
        <v>0</v>
      </c>
      <c r="AG19" s="81">
        <v>0</v>
      </c>
      <c r="AH19" s="81">
        <v>0</v>
      </c>
      <c r="AI19" s="67">
        <v>0</v>
      </c>
      <c r="AJ19" s="67">
        <v>0</v>
      </c>
      <c r="AK19" s="74"/>
      <c r="AL19" s="151">
        <f t="shared" si="76"/>
        <v>34</v>
      </c>
      <c r="AM19" s="147">
        <v>27</v>
      </c>
      <c r="AN19" s="147">
        <v>0</v>
      </c>
      <c r="AO19" s="147">
        <v>6</v>
      </c>
      <c r="AP19" s="147">
        <v>1</v>
      </c>
      <c r="AQ19" s="147">
        <v>0</v>
      </c>
      <c r="AR19" s="148">
        <v>0</v>
      </c>
      <c r="AS19" s="148">
        <v>0</v>
      </c>
      <c r="AT19" s="149" t="s">
        <v>153</v>
      </c>
      <c r="AU19" s="8"/>
      <c r="AV19" s="13"/>
      <c r="AW19" s="13"/>
      <c r="AX19" s="13"/>
      <c r="AY19" s="13"/>
      <c r="AZ19" s="13"/>
      <c r="BA19" s="13"/>
      <c r="BB19" s="13"/>
      <c r="BC19" s="13"/>
      <c r="BD19" s="8"/>
      <c r="BE19" s="13"/>
      <c r="BF19" s="13"/>
      <c r="BG19" s="13"/>
      <c r="BH19" s="13"/>
      <c r="BI19" s="13"/>
      <c r="BJ19" s="13"/>
      <c r="BK19" s="13"/>
      <c r="BL19" s="13"/>
      <c r="BM19" s="8"/>
      <c r="BN19" s="13"/>
      <c r="BO19" s="13"/>
      <c r="BP19" s="13"/>
      <c r="BQ19" s="13"/>
      <c r="BR19" s="13"/>
      <c r="BS19" s="13"/>
      <c r="BT19" s="13"/>
      <c r="BU19" s="13"/>
      <c r="BV19" s="8"/>
      <c r="BW19" s="13"/>
      <c r="BX19" s="13"/>
      <c r="BY19" s="13"/>
      <c r="BZ19" s="13"/>
      <c r="CA19" s="13"/>
      <c r="CB19" s="13"/>
      <c r="CC19" s="13"/>
      <c r="CD19" s="13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</row>
    <row r="20" spans="1:151" ht="11.25" customHeight="1" x14ac:dyDescent="0.25">
      <c r="A20" s="42"/>
      <c r="B20" s="46" t="s">
        <v>29</v>
      </c>
      <c r="C20" s="64"/>
      <c r="D20" s="54">
        <f>SUM(D21:D24)</f>
        <v>678</v>
      </c>
      <c r="E20" s="76">
        <f>SUM(E21:E24)</f>
        <v>0</v>
      </c>
      <c r="F20" s="76">
        <f t="shared" ref="F20:I20" si="77">SUM(F21:F24)</f>
        <v>678</v>
      </c>
      <c r="G20" s="76">
        <f t="shared" si="77"/>
        <v>425</v>
      </c>
      <c r="H20" s="76">
        <f t="shared" si="77"/>
        <v>185</v>
      </c>
      <c r="I20" s="76">
        <f t="shared" si="77"/>
        <v>68</v>
      </c>
      <c r="J20" s="54">
        <f t="shared" ref="J20" si="78">SUM(J21:J24)</f>
        <v>131</v>
      </c>
      <c r="K20" s="54">
        <f t="shared" ref="K20" si="79">SUM(K21:K24)</f>
        <v>174</v>
      </c>
      <c r="L20" s="76">
        <f t="shared" ref="L20" si="80">SUM(L21:L24)</f>
        <v>108</v>
      </c>
      <c r="M20" s="76">
        <f t="shared" ref="M20" si="81">SUM(M21:M24)</f>
        <v>0</v>
      </c>
      <c r="N20" s="76">
        <f t="shared" ref="N20" si="82">SUM(N21:N24)</f>
        <v>16</v>
      </c>
      <c r="O20" s="76">
        <f t="shared" ref="O20" si="83">SUM(O21:O24)</f>
        <v>34</v>
      </c>
      <c r="P20" s="76">
        <f t="shared" ref="P20" si="84">SUM(P21:P24)</f>
        <v>16</v>
      </c>
      <c r="Q20" s="76">
        <f t="shared" ref="Q20" si="85">SUM(Q21:Q24)</f>
        <v>0</v>
      </c>
      <c r="R20" s="76">
        <f t="shared" ref="R20" si="86">SUM(R21:R24)</f>
        <v>0</v>
      </c>
      <c r="S20" s="76">
        <f t="shared" ref="S20" si="87">SUM(S21:S24)</f>
        <v>0</v>
      </c>
      <c r="T20" s="54">
        <f t="shared" ref="T20" si="88">SUM(T21:T24)</f>
        <v>164</v>
      </c>
      <c r="U20" s="76">
        <f t="shared" ref="U20" si="89">SUM(U21:U24)</f>
        <v>89</v>
      </c>
      <c r="V20" s="76">
        <f t="shared" ref="V20" si="90">SUM(V21:V24)</f>
        <v>1</v>
      </c>
      <c r="W20" s="76">
        <f t="shared" ref="W20" si="91">SUM(W21:W24)</f>
        <v>13</v>
      </c>
      <c r="X20" s="76">
        <f t="shared" ref="X20" si="92">SUM(X21:X24)</f>
        <v>44</v>
      </c>
      <c r="Y20" s="76">
        <f t="shared" ref="Y20" si="93">SUM(Y21:Y24)</f>
        <v>17</v>
      </c>
      <c r="Z20" s="76">
        <f t="shared" ref="Z20" si="94">SUM(Z21:Z24)</f>
        <v>0</v>
      </c>
      <c r="AA20" s="76">
        <f t="shared" ref="AA20" si="95">SUM(AA21:AA24)</f>
        <v>0</v>
      </c>
      <c r="AB20" s="76">
        <f t="shared" ref="AB20" si="96">SUM(AB21:AB24)</f>
        <v>0</v>
      </c>
      <c r="AC20" s="54">
        <f t="shared" ref="AC20:AD20" si="97">SUM(AC21:AC24)</f>
        <v>75</v>
      </c>
      <c r="AD20" s="76">
        <f t="shared" si="97"/>
        <v>35</v>
      </c>
      <c r="AE20" s="76">
        <f t="shared" ref="AE20" si="98">SUM(AE21:AE24)</f>
        <v>0</v>
      </c>
      <c r="AF20" s="76">
        <f t="shared" ref="AF20" si="99">SUM(AF21:AF24)</f>
        <v>1</v>
      </c>
      <c r="AG20" s="76">
        <f t="shared" ref="AG20" si="100">SUM(AG21:AG24)</f>
        <v>30</v>
      </c>
      <c r="AH20" s="76">
        <f t="shared" ref="AH20" si="101">SUM(AH21:AH24)</f>
        <v>9</v>
      </c>
      <c r="AI20" s="76">
        <f t="shared" ref="AI20" si="102">SUM(AI21:AI24)</f>
        <v>0</v>
      </c>
      <c r="AJ20" s="76">
        <f t="shared" ref="AJ20" si="103">SUM(AJ21:AJ24)</f>
        <v>0</v>
      </c>
      <c r="AK20" s="76">
        <f t="shared" ref="AK20" si="104">SUM(AK21:AK24)</f>
        <v>0</v>
      </c>
      <c r="AL20" s="50">
        <f t="shared" si="76"/>
        <v>265</v>
      </c>
      <c r="AM20" s="76">
        <f t="shared" ref="AM20" si="105">SUM(AM21:AM24)</f>
        <v>136</v>
      </c>
      <c r="AN20" s="76">
        <f t="shared" ref="AN20" si="106">SUM(AN21:AN24)</f>
        <v>2</v>
      </c>
      <c r="AO20" s="76">
        <f t="shared" ref="AO20" si="107">SUM(AO21:AO24)</f>
        <v>33</v>
      </c>
      <c r="AP20" s="76">
        <f t="shared" ref="AP20" si="108">SUM(AP21:AP24)</f>
        <v>68</v>
      </c>
      <c r="AQ20" s="76">
        <f t="shared" ref="AQ20" si="109">SUM(AQ21:AQ24)</f>
        <v>26</v>
      </c>
      <c r="AR20" s="76">
        <f t="shared" ref="AR20" si="110">SUM(AR21:AR24)</f>
        <v>0</v>
      </c>
      <c r="AS20" s="76">
        <f t="shared" ref="AS20" si="111">SUM(AS21:AS24)</f>
        <v>36</v>
      </c>
      <c r="AT20" s="76">
        <f t="shared" ref="AT20" si="112">SUM(AT21:AT24)</f>
        <v>0</v>
      </c>
      <c r="AU20" s="7"/>
      <c r="AV20" s="6"/>
      <c r="AW20" s="6"/>
      <c r="AX20" s="6"/>
      <c r="AY20" s="6"/>
      <c r="AZ20" s="6"/>
      <c r="BA20" s="6"/>
      <c r="BB20" s="6"/>
      <c r="BC20" s="6"/>
      <c r="BD20" s="7"/>
      <c r="BE20" s="6"/>
      <c r="BF20" s="6"/>
      <c r="BG20" s="6"/>
      <c r="BH20" s="6"/>
      <c r="BI20" s="6"/>
      <c r="BJ20" s="6"/>
      <c r="BK20" s="6"/>
      <c r="BL20" s="6"/>
      <c r="BM20" s="7"/>
      <c r="BN20" s="6"/>
      <c r="BO20" s="6"/>
      <c r="BP20" s="6"/>
      <c r="BQ20" s="6"/>
      <c r="BR20" s="6"/>
      <c r="BS20" s="6"/>
      <c r="BT20" s="6"/>
      <c r="BU20" s="6"/>
      <c r="BV20" s="7"/>
      <c r="BW20" s="6"/>
      <c r="BX20" s="6"/>
      <c r="BY20" s="6"/>
      <c r="BZ20" s="6"/>
      <c r="CA20" s="6"/>
      <c r="CB20" s="6"/>
      <c r="CC20" s="6"/>
      <c r="CD20" s="6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</row>
    <row r="21" spans="1:151" ht="13.5" customHeight="1" x14ac:dyDescent="0.25">
      <c r="A21" s="42" t="s">
        <v>75</v>
      </c>
      <c r="B21" s="43" t="s">
        <v>30</v>
      </c>
      <c r="C21" s="58" t="s">
        <v>165</v>
      </c>
      <c r="D21" s="77">
        <v>303</v>
      </c>
      <c r="E21" s="64">
        <v>0</v>
      </c>
      <c r="F21" s="64">
        <v>303</v>
      </c>
      <c r="G21" s="64">
        <v>213</v>
      </c>
      <c r="H21" s="64">
        <v>60</v>
      </c>
      <c r="I21" s="64">
        <v>30</v>
      </c>
      <c r="J21" s="61">
        <v>30</v>
      </c>
      <c r="K21" s="62">
        <v>76</v>
      </c>
      <c r="L21" s="60">
        <v>55</v>
      </c>
      <c r="M21" s="60">
        <v>0</v>
      </c>
      <c r="N21" s="60">
        <v>0</v>
      </c>
      <c r="O21" s="64">
        <v>14</v>
      </c>
      <c r="P21" s="64">
        <v>7</v>
      </c>
      <c r="Q21" s="64">
        <v>0</v>
      </c>
      <c r="R21" s="64">
        <v>0</v>
      </c>
      <c r="S21" s="76"/>
      <c r="T21" s="52">
        <v>76</v>
      </c>
      <c r="U21" s="64">
        <v>55</v>
      </c>
      <c r="V21" s="64">
        <v>0</v>
      </c>
      <c r="W21" s="64">
        <v>0</v>
      </c>
      <c r="X21" s="60">
        <v>14</v>
      </c>
      <c r="Y21" s="60">
        <v>7</v>
      </c>
      <c r="Z21" s="67">
        <v>0</v>
      </c>
      <c r="AA21" s="67">
        <v>0</v>
      </c>
      <c r="AB21" s="58" t="s">
        <v>153</v>
      </c>
      <c r="AC21" s="62">
        <f t="shared" si="75"/>
        <v>45</v>
      </c>
      <c r="AD21" s="67">
        <v>29</v>
      </c>
      <c r="AE21" s="67">
        <v>0</v>
      </c>
      <c r="AF21" s="67">
        <v>0</v>
      </c>
      <c r="AG21" s="67">
        <v>10</v>
      </c>
      <c r="AH21" s="67">
        <v>6</v>
      </c>
      <c r="AI21" s="67">
        <v>0</v>
      </c>
      <c r="AJ21" s="67">
        <v>0</v>
      </c>
      <c r="AK21" s="65"/>
      <c r="AL21" s="50">
        <f t="shared" si="76"/>
        <v>106</v>
      </c>
      <c r="AM21" s="67">
        <v>74</v>
      </c>
      <c r="AN21" s="67">
        <v>0</v>
      </c>
      <c r="AO21" s="67">
        <v>0</v>
      </c>
      <c r="AP21" s="67">
        <v>22</v>
      </c>
      <c r="AQ21" s="67">
        <v>10</v>
      </c>
      <c r="AR21" s="67">
        <v>0</v>
      </c>
      <c r="AS21" s="63">
        <v>18</v>
      </c>
      <c r="AT21" s="60" t="s">
        <v>154</v>
      </c>
      <c r="AU21" s="8"/>
      <c r="AV21" s="13"/>
      <c r="AW21" s="13"/>
      <c r="AX21" s="13"/>
      <c r="AY21" s="13"/>
      <c r="AZ21" s="13"/>
      <c r="BA21" s="13"/>
      <c r="BB21" s="13"/>
      <c r="BC21" s="13"/>
      <c r="BD21" s="8"/>
      <c r="BE21" s="13"/>
      <c r="BF21" s="13"/>
      <c r="BG21" s="13"/>
      <c r="BH21" s="13"/>
      <c r="BI21" s="13"/>
      <c r="BJ21" s="13"/>
      <c r="BK21" s="13"/>
      <c r="BL21" s="13"/>
      <c r="BM21" s="8"/>
      <c r="BN21" s="13"/>
      <c r="BO21" s="13"/>
      <c r="BP21" s="13"/>
      <c r="BQ21" s="13"/>
      <c r="BR21" s="13"/>
      <c r="BS21" s="13"/>
      <c r="BT21" s="13"/>
      <c r="BU21" s="13"/>
      <c r="BV21" s="8"/>
      <c r="BW21" s="13"/>
      <c r="BX21" s="13"/>
      <c r="BY21" s="13"/>
      <c r="BZ21" s="13"/>
      <c r="CA21" s="13"/>
      <c r="CB21" s="13"/>
      <c r="CC21" s="13"/>
      <c r="CD21" s="13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</row>
    <row r="22" spans="1:151" ht="13.5" customHeight="1" x14ac:dyDescent="0.25">
      <c r="A22" s="44" t="s">
        <v>76</v>
      </c>
      <c r="B22" s="47" t="s">
        <v>31</v>
      </c>
      <c r="C22" s="60" t="s">
        <v>153</v>
      </c>
      <c r="D22" s="146">
        <v>130</v>
      </c>
      <c r="E22" s="146">
        <v>0</v>
      </c>
      <c r="F22" s="146">
        <v>130</v>
      </c>
      <c r="G22" s="146">
        <v>33</v>
      </c>
      <c r="H22" s="146">
        <v>83</v>
      </c>
      <c r="I22" s="146">
        <v>14</v>
      </c>
      <c r="J22" s="61">
        <v>50</v>
      </c>
      <c r="K22" s="62">
        <v>34</v>
      </c>
      <c r="L22" s="64">
        <v>19</v>
      </c>
      <c r="M22" s="64">
        <v>0</v>
      </c>
      <c r="N22" s="64">
        <v>2</v>
      </c>
      <c r="O22" s="64">
        <v>10</v>
      </c>
      <c r="P22" s="64">
        <v>3</v>
      </c>
      <c r="Q22" s="64">
        <v>0</v>
      </c>
      <c r="R22" s="64">
        <v>0</v>
      </c>
      <c r="S22" s="79"/>
      <c r="T22" s="62">
        <v>32</v>
      </c>
      <c r="U22" s="63">
        <v>7</v>
      </c>
      <c r="V22" s="63">
        <v>0</v>
      </c>
      <c r="W22" s="63">
        <v>1</v>
      </c>
      <c r="X22" s="67">
        <v>20</v>
      </c>
      <c r="Y22" s="67">
        <v>4</v>
      </c>
      <c r="Z22" s="67">
        <v>0</v>
      </c>
      <c r="AA22" s="67">
        <v>0</v>
      </c>
      <c r="AB22" s="65"/>
      <c r="AC22" s="62">
        <f t="shared" si="75"/>
        <v>30</v>
      </c>
      <c r="AD22" s="67">
        <v>6</v>
      </c>
      <c r="AE22" s="67">
        <v>0</v>
      </c>
      <c r="AF22" s="67">
        <v>1</v>
      </c>
      <c r="AG22" s="67">
        <v>20</v>
      </c>
      <c r="AH22" s="67">
        <v>3</v>
      </c>
      <c r="AI22" s="67">
        <v>0</v>
      </c>
      <c r="AJ22" s="67">
        <v>0</v>
      </c>
      <c r="AK22" s="68"/>
      <c r="AL22" s="151">
        <f t="shared" si="76"/>
        <v>34</v>
      </c>
      <c r="AM22" s="148">
        <v>5</v>
      </c>
      <c r="AN22" s="148">
        <v>0</v>
      </c>
      <c r="AO22" s="148">
        <v>1</v>
      </c>
      <c r="AP22" s="148">
        <v>24</v>
      </c>
      <c r="AQ22" s="148">
        <v>4</v>
      </c>
      <c r="AR22" s="148">
        <v>0</v>
      </c>
      <c r="AS22" s="150">
        <v>0</v>
      </c>
      <c r="AT22" s="146" t="s">
        <v>153</v>
      </c>
      <c r="AU22" s="8"/>
      <c r="AV22" s="13"/>
      <c r="AW22" s="13"/>
      <c r="AX22" s="13"/>
      <c r="AY22" s="13"/>
      <c r="AZ22" s="13"/>
      <c r="BA22" s="13"/>
      <c r="BB22" s="13"/>
      <c r="BC22" s="13"/>
      <c r="BD22" s="8"/>
      <c r="BE22" s="13"/>
      <c r="BF22" s="13"/>
      <c r="BG22" s="13"/>
      <c r="BH22" s="13"/>
      <c r="BI22" s="13"/>
      <c r="BJ22" s="13"/>
      <c r="BK22" s="13"/>
      <c r="BL22" s="13"/>
      <c r="BM22" s="8"/>
      <c r="BN22" s="13"/>
      <c r="BO22" s="13"/>
      <c r="BP22" s="13"/>
      <c r="BQ22" s="13"/>
      <c r="BR22" s="13"/>
      <c r="BS22" s="13"/>
      <c r="BT22" s="13"/>
      <c r="BU22" s="13"/>
      <c r="BV22" s="8"/>
      <c r="BW22" s="13"/>
      <c r="BX22" s="13"/>
      <c r="BY22" s="13"/>
      <c r="BZ22" s="13"/>
      <c r="CA22" s="13"/>
      <c r="CB22" s="13"/>
      <c r="CC22" s="13"/>
      <c r="CD22" s="13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</row>
    <row r="23" spans="1:151" ht="11.25" customHeight="1" x14ac:dyDescent="0.25">
      <c r="A23" s="44" t="s">
        <v>77</v>
      </c>
      <c r="B23" s="47" t="s">
        <v>78</v>
      </c>
      <c r="C23" s="58" t="s">
        <v>153</v>
      </c>
      <c r="D23" s="66">
        <v>120</v>
      </c>
      <c r="E23" s="58">
        <v>0</v>
      </c>
      <c r="F23" s="58">
        <v>120</v>
      </c>
      <c r="G23" s="58">
        <v>91</v>
      </c>
      <c r="H23" s="58">
        <v>17</v>
      </c>
      <c r="I23" s="58">
        <v>12</v>
      </c>
      <c r="J23" s="61">
        <v>20</v>
      </c>
      <c r="K23" s="62">
        <v>30</v>
      </c>
      <c r="L23" s="64">
        <v>15</v>
      </c>
      <c r="M23" s="64">
        <v>0</v>
      </c>
      <c r="N23" s="64">
        <v>8</v>
      </c>
      <c r="O23" s="64">
        <v>4</v>
      </c>
      <c r="P23" s="64">
        <v>3</v>
      </c>
      <c r="Q23" s="64">
        <v>0</v>
      </c>
      <c r="R23" s="64">
        <v>0</v>
      </c>
      <c r="S23" s="80"/>
      <c r="T23" s="62">
        <v>28</v>
      </c>
      <c r="U23" s="63">
        <v>13</v>
      </c>
      <c r="V23" s="63">
        <v>0</v>
      </c>
      <c r="W23" s="63">
        <v>8</v>
      </c>
      <c r="X23" s="67">
        <v>4</v>
      </c>
      <c r="Y23" s="67">
        <v>3</v>
      </c>
      <c r="Z23" s="67">
        <v>0</v>
      </c>
      <c r="AA23" s="67">
        <v>0</v>
      </c>
      <c r="AB23" s="65"/>
      <c r="AC23" s="62">
        <f t="shared" si="75"/>
        <v>0</v>
      </c>
      <c r="AD23" s="81">
        <v>0</v>
      </c>
      <c r="AE23" s="81">
        <v>0</v>
      </c>
      <c r="AF23" s="81">
        <v>0</v>
      </c>
      <c r="AG23" s="81">
        <v>0</v>
      </c>
      <c r="AH23" s="81">
        <v>0</v>
      </c>
      <c r="AI23" s="67">
        <v>0</v>
      </c>
      <c r="AJ23" s="67">
        <v>0</v>
      </c>
      <c r="AK23" s="68"/>
      <c r="AL23" s="50">
        <f t="shared" si="76"/>
        <v>62</v>
      </c>
      <c r="AM23" s="67">
        <v>31</v>
      </c>
      <c r="AN23" s="67">
        <v>0</v>
      </c>
      <c r="AO23" s="67">
        <v>16</v>
      </c>
      <c r="AP23" s="67">
        <v>9</v>
      </c>
      <c r="AQ23" s="67">
        <v>6</v>
      </c>
      <c r="AR23" s="67">
        <v>0</v>
      </c>
      <c r="AS23" s="63">
        <v>0</v>
      </c>
      <c r="AT23" s="58" t="s">
        <v>153</v>
      </c>
      <c r="AU23" s="8"/>
      <c r="AV23" s="13"/>
      <c r="AW23" s="13"/>
      <c r="AX23" s="13"/>
      <c r="AY23" s="13"/>
      <c r="AZ23" s="13"/>
      <c r="BA23" s="13"/>
      <c r="BB23" s="13"/>
      <c r="BC23" s="13"/>
      <c r="BD23" s="8"/>
      <c r="BE23" s="13"/>
      <c r="BF23" s="13"/>
      <c r="BG23" s="13"/>
      <c r="BH23" s="13"/>
      <c r="BI23" s="13"/>
      <c r="BJ23" s="13"/>
      <c r="BK23" s="13"/>
      <c r="BL23" s="13"/>
      <c r="BM23" s="8"/>
      <c r="BN23" s="13"/>
      <c r="BO23" s="13"/>
      <c r="BP23" s="13"/>
      <c r="BQ23" s="13"/>
      <c r="BR23" s="13"/>
      <c r="BS23" s="13"/>
      <c r="BT23" s="13"/>
      <c r="BU23" s="13"/>
      <c r="BV23" s="8"/>
      <c r="BW23" s="13"/>
      <c r="BX23" s="13"/>
      <c r="BY23" s="13"/>
      <c r="BZ23" s="13"/>
      <c r="CA23" s="13"/>
      <c r="CB23" s="13"/>
      <c r="CC23" s="13"/>
      <c r="CD23" s="13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</row>
    <row r="24" spans="1:151" s="12" customFormat="1" ht="20.25" customHeight="1" x14ac:dyDescent="0.25">
      <c r="A24" s="44" t="s">
        <v>79</v>
      </c>
      <c r="B24" s="47" t="s">
        <v>80</v>
      </c>
      <c r="C24" s="58" t="s">
        <v>165</v>
      </c>
      <c r="D24" s="59">
        <v>125</v>
      </c>
      <c r="E24" s="60">
        <v>0</v>
      </c>
      <c r="F24" s="60">
        <v>125</v>
      </c>
      <c r="G24" s="60">
        <v>88</v>
      </c>
      <c r="H24" s="60">
        <v>25</v>
      </c>
      <c r="I24" s="60">
        <v>12</v>
      </c>
      <c r="J24" s="72">
        <v>31</v>
      </c>
      <c r="K24" s="52">
        <v>34</v>
      </c>
      <c r="L24" s="63">
        <v>19</v>
      </c>
      <c r="M24" s="63">
        <v>0</v>
      </c>
      <c r="N24" s="63">
        <v>6</v>
      </c>
      <c r="O24" s="63">
        <v>6</v>
      </c>
      <c r="P24" s="63">
        <v>3</v>
      </c>
      <c r="Q24" s="63">
        <v>0</v>
      </c>
      <c r="R24" s="63">
        <v>0</v>
      </c>
      <c r="S24" s="76"/>
      <c r="T24" s="62">
        <v>28</v>
      </c>
      <c r="U24" s="63">
        <v>14</v>
      </c>
      <c r="V24" s="63">
        <v>1</v>
      </c>
      <c r="W24" s="63">
        <v>4</v>
      </c>
      <c r="X24" s="67">
        <v>6</v>
      </c>
      <c r="Y24" s="67">
        <v>3</v>
      </c>
      <c r="Z24" s="67">
        <v>0</v>
      </c>
      <c r="AA24" s="67">
        <v>0</v>
      </c>
      <c r="AB24" s="60" t="s">
        <v>153</v>
      </c>
      <c r="AC24" s="62">
        <f t="shared" si="75"/>
        <v>0</v>
      </c>
      <c r="AD24" s="67">
        <v>0</v>
      </c>
      <c r="AE24" s="67">
        <v>0</v>
      </c>
      <c r="AF24" s="67">
        <v>0</v>
      </c>
      <c r="AG24" s="67">
        <v>0</v>
      </c>
      <c r="AH24" s="67">
        <v>0</v>
      </c>
      <c r="AI24" s="67">
        <v>0</v>
      </c>
      <c r="AJ24" s="67">
        <v>0</v>
      </c>
      <c r="AK24" s="82"/>
      <c r="AL24" s="50">
        <f t="shared" si="76"/>
        <v>63</v>
      </c>
      <c r="AM24" s="67">
        <v>26</v>
      </c>
      <c r="AN24" s="67">
        <v>2</v>
      </c>
      <c r="AO24" s="67">
        <v>16</v>
      </c>
      <c r="AP24" s="67">
        <v>13</v>
      </c>
      <c r="AQ24" s="67">
        <v>6</v>
      </c>
      <c r="AR24" s="67">
        <v>0</v>
      </c>
      <c r="AS24" s="63">
        <v>18</v>
      </c>
      <c r="AT24" s="65" t="s">
        <v>154</v>
      </c>
      <c r="AU24" s="8"/>
      <c r="AV24" s="13"/>
      <c r="AW24" s="13"/>
      <c r="AX24" s="13"/>
      <c r="AY24" s="13"/>
      <c r="AZ24" s="13"/>
      <c r="BA24" s="13"/>
      <c r="BB24" s="13"/>
      <c r="BC24" s="13"/>
      <c r="BD24" s="8"/>
      <c r="BE24" s="13"/>
      <c r="BF24" s="13"/>
      <c r="BG24" s="13"/>
      <c r="BH24" s="13"/>
      <c r="BI24" s="13"/>
      <c r="BJ24" s="13"/>
      <c r="BK24" s="13"/>
      <c r="BL24" s="13"/>
      <c r="BM24" s="8"/>
      <c r="BN24" s="13"/>
      <c r="BO24" s="13"/>
      <c r="BP24" s="13"/>
      <c r="BQ24" s="13"/>
      <c r="BR24" s="13"/>
      <c r="BS24" s="13"/>
      <c r="BT24" s="13"/>
      <c r="BU24" s="13"/>
      <c r="BV24" s="8"/>
      <c r="BW24" s="13"/>
      <c r="BX24" s="13"/>
      <c r="BY24" s="13"/>
      <c r="BZ24" s="13"/>
      <c r="CA24" s="13"/>
      <c r="CB24" s="13"/>
      <c r="CC24" s="13"/>
      <c r="CD24" s="13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</row>
    <row r="25" spans="1:151" ht="36.75" customHeight="1" x14ac:dyDescent="0.25">
      <c r="A25" s="39" t="s">
        <v>34</v>
      </c>
      <c r="B25" s="39" t="s">
        <v>35</v>
      </c>
      <c r="C25" s="54"/>
      <c r="D25" s="93">
        <f t="shared" ref="D25:J25" si="113">D26+D27+D28+D29+D30+D31+D32+D33+D34</f>
        <v>546</v>
      </c>
      <c r="E25" s="93">
        <f t="shared" si="113"/>
        <v>42</v>
      </c>
      <c r="F25" s="93">
        <f t="shared" si="113"/>
        <v>504</v>
      </c>
      <c r="G25" s="93">
        <f t="shared" si="113"/>
        <v>267</v>
      </c>
      <c r="H25" s="93">
        <f t="shared" si="113"/>
        <v>192</v>
      </c>
      <c r="I25" s="93">
        <f t="shared" si="113"/>
        <v>45</v>
      </c>
      <c r="J25" s="94">
        <f t="shared" si="113"/>
        <v>222</v>
      </c>
      <c r="K25" s="95">
        <f>K26+K28</f>
        <v>65</v>
      </c>
      <c r="L25" s="95">
        <f t="shared" ref="L25:R25" si="114">L26+L28</f>
        <v>41</v>
      </c>
      <c r="M25" s="95">
        <f t="shared" si="114"/>
        <v>0</v>
      </c>
      <c r="N25" s="95">
        <f t="shared" si="114"/>
        <v>5</v>
      </c>
      <c r="O25" s="95">
        <f t="shared" si="114"/>
        <v>9</v>
      </c>
      <c r="P25" s="95">
        <f t="shared" si="114"/>
        <v>6</v>
      </c>
      <c r="Q25" s="95">
        <f t="shared" si="114"/>
        <v>4</v>
      </c>
      <c r="R25" s="95">
        <f t="shared" si="114"/>
        <v>0</v>
      </c>
      <c r="S25" s="54"/>
      <c r="T25" s="56">
        <f>T26+T27+T28</f>
        <v>115</v>
      </c>
      <c r="U25" s="56">
        <f t="shared" ref="U25:AA25" si="115">U26+U27+U28</f>
        <v>71</v>
      </c>
      <c r="V25" s="56">
        <f t="shared" si="115"/>
        <v>0</v>
      </c>
      <c r="W25" s="56">
        <f t="shared" si="115"/>
        <v>4</v>
      </c>
      <c r="X25" s="56">
        <f t="shared" si="115"/>
        <v>23</v>
      </c>
      <c r="Y25" s="56">
        <f t="shared" si="115"/>
        <v>9</v>
      </c>
      <c r="Z25" s="56">
        <f t="shared" si="115"/>
        <v>8</v>
      </c>
      <c r="AA25" s="56">
        <f t="shared" si="115"/>
        <v>18</v>
      </c>
      <c r="AB25" s="96"/>
      <c r="AC25" s="53">
        <f>AC27+AC33</f>
        <v>65</v>
      </c>
      <c r="AD25" s="53">
        <f t="shared" ref="AD25:AJ25" si="116">AD27+AD33</f>
        <v>28</v>
      </c>
      <c r="AE25" s="53">
        <f t="shared" si="116"/>
        <v>2</v>
      </c>
      <c r="AF25" s="53">
        <f t="shared" si="116"/>
        <v>10</v>
      </c>
      <c r="AG25" s="53">
        <f t="shared" si="116"/>
        <v>10</v>
      </c>
      <c r="AH25" s="53">
        <f t="shared" si="116"/>
        <v>8</v>
      </c>
      <c r="AI25" s="53">
        <f t="shared" si="116"/>
        <v>7</v>
      </c>
      <c r="AJ25" s="53">
        <f t="shared" si="116"/>
        <v>0</v>
      </c>
      <c r="AK25" s="96"/>
      <c r="AL25" s="53">
        <f>AL30+AL33</f>
        <v>66</v>
      </c>
      <c r="AM25" s="53">
        <f t="shared" ref="AM25:AS25" si="117">AM30+AM33</f>
        <v>19</v>
      </c>
      <c r="AN25" s="53">
        <f t="shared" si="117"/>
        <v>0</v>
      </c>
      <c r="AO25" s="53">
        <f t="shared" si="117"/>
        <v>0</v>
      </c>
      <c r="AP25" s="53">
        <f t="shared" si="117"/>
        <v>42</v>
      </c>
      <c r="AQ25" s="53">
        <f t="shared" si="117"/>
        <v>2</v>
      </c>
      <c r="AR25" s="53">
        <f t="shared" si="117"/>
        <v>3</v>
      </c>
      <c r="AS25" s="53">
        <f t="shared" si="117"/>
        <v>0</v>
      </c>
      <c r="AT25" s="96"/>
      <c r="AU25" s="53">
        <f>AU30+AU31+AU32+AU34</f>
        <v>110</v>
      </c>
      <c r="AV25" s="53">
        <f t="shared" ref="AV25:BB25" si="118">AV30+AV31+AV32+AV34</f>
        <v>36</v>
      </c>
      <c r="AW25" s="53">
        <f t="shared" si="118"/>
        <v>0</v>
      </c>
      <c r="AX25" s="53">
        <f t="shared" si="118"/>
        <v>13</v>
      </c>
      <c r="AY25" s="53">
        <f t="shared" si="118"/>
        <v>42</v>
      </c>
      <c r="AZ25" s="53">
        <f t="shared" si="118"/>
        <v>10</v>
      </c>
      <c r="BA25" s="53">
        <f t="shared" si="118"/>
        <v>9</v>
      </c>
      <c r="BB25" s="53">
        <f t="shared" si="118"/>
        <v>0</v>
      </c>
      <c r="BC25" s="96"/>
      <c r="BD25" s="53">
        <f>BD34</f>
        <v>20</v>
      </c>
      <c r="BE25" s="53">
        <f t="shared" ref="BE25:BK25" si="119">BE34</f>
        <v>0</v>
      </c>
      <c r="BF25" s="53">
        <f t="shared" si="119"/>
        <v>0</v>
      </c>
      <c r="BG25" s="53">
        <f t="shared" si="119"/>
        <v>0</v>
      </c>
      <c r="BH25" s="53">
        <f t="shared" si="119"/>
        <v>15</v>
      </c>
      <c r="BI25" s="53">
        <f t="shared" si="119"/>
        <v>2</v>
      </c>
      <c r="BJ25" s="53">
        <f t="shared" si="119"/>
        <v>3</v>
      </c>
      <c r="BK25" s="53">
        <f t="shared" si="119"/>
        <v>0</v>
      </c>
      <c r="BL25" s="96"/>
      <c r="BM25" s="53">
        <f>BM29+BM32+BM34</f>
        <v>70</v>
      </c>
      <c r="BN25" s="53">
        <f t="shared" ref="BN25:BT25" si="120">BN29+BN32+BN34</f>
        <v>19</v>
      </c>
      <c r="BO25" s="53">
        <f t="shared" si="120"/>
        <v>1</v>
      </c>
      <c r="BP25" s="53">
        <f t="shared" si="120"/>
        <v>6</v>
      </c>
      <c r="BQ25" s="53">
        <f t="shared" si="120"/>
        <v>36</v>
      </c>
      <c r="BR25" s="53">
        <f t="shared" si="120"/>
        <v>4</v>
      </c>
      <c r="BS25" s="53">
        <f t="shared" si="120"/>
        <v>4</v>
      </c>
      <c r="BT25" s="53">
        <f t="shared" si="120"/>
        <v>0</v>
      </c>
      <c r="BU25" s="96"/>
      <c r="BV25" s="53">
        <f>BV29+BV34</f>
        <v>35</v>
      </c>
      <c r="BW25" s="53">
        <f t="shared" ref="BW25:CC25" si="121">BW29+BW34</f>
        <v>7</v>
      </c>
      <c r="BX25" s="53">
        <f t="shared" si="121"/>
        <v>1</v>
      </c>
      <c r="BY25" s="53">
        <f t="shared" si="121"/>
        <v>4</v>
      </c>
      <c r="BZ25" s="53">
        <f t="shared" si="121"/>
        <v>15</v>
      </c>
      <c r="CA25" s="53">
        <f t="shared" si="121"/>
        <v>4</v>
      </c>
      <c r="CB25" s="53">
        <f t="shared" si="121"/>
        <v>4</v>
      </c>
      <c r="CC25" s="53">
        <f t="shared" si="121"/>
        <v>0</v>
      </c>
      <c r="CD25" s="96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</row>
    <row r="26" spans="1:151" ht="34.5" customHeight="1" x14ac:dyDescent="0.25">
      <c r="A26" s="44" t="s">
        <v>36</v>
      </c>
      <c r="B26" s="83" t="s">
        <v>81</v>
      </c>
      <c r="C26" s="81" t="s">
        <v>153</v>
      </c>
      <c r="D26" s="72">
        <v>55</v>
      </c>
      <c r="E26" s="81">
        <v>5</v>
      </c>
      <c r="F26" s="81">
        <v>50</v>
      </c>
      <c r="G26" s="81">
        <v>34</v>
      </c>
      <c r="H26" s="81">
        <v>12</v>
      </c>
      <c r="I26" s="81">
        <v>4</v>
      </c>
      <c r="J26" s="61">
        <v>19</v>
      </c>
      <c r="K26" s="62">
        <v>25</v>
      </c>
      <c r="L26" s="63">
        <v>15</v>
      </c>
      <c r="M26" s="63">
        <v>0</v>
      </c>
      <c r="N26" s="63">
        <v>2</v>
      </c>
      <c r="O26" s="63">
        <v>4</v>
      </c>
      <c r="P26" s="63">
        <v>2</v>
      </c>
      <c r="Q26" s="63">
        <v>2</v>
      </c>
      <c r="R26" s="63">
        <v>0</v>
      </c>
      <c r="S26" s="64"/>
      <c r="T26" s="62">
        <v>30</v>
      </c>
      <c r="U26" s="67">
        <v>15</v>
      </c>
      <c r="V26" s="67">
        <v>0</v>
      </c>
      <c r="W26" s="67">
        <v>2</v>
      </c>
      <c r="X26" s="67">
        <v>8</v>
      </c>
      <c r="Y26" s="67">
        <v>2</v>
      </c>
      <c r="Z26" s="67">
        <v>3</v>
      </c>
      <c r="AA26" s="67">
        <v>0</v>
      </c>
      <c r="AB26" s="58" t="s">
        <v>153</v>
      </c>
      <c r="AC26" s="97"/>
      <c r="AD26" s="98"/>
      <c r="AE26" s="98"/>
      <c r="AF26" s="98"/>
      <c r="AG26" s="98"/>
      <c r="AH26" s="98"/>
      <c r="AI26" s="98"/>
      <c r="AJ26" s="98"/>
      <c r="AK26" s="98"/>
      <c r="AL26" s="61"/>
      <c r="AM26" s="67"/>
      <c r="AN26" s="67"/>
      <c r="AO26" s="67"/>
      <c r="AP26" s="67"/>
      <c r="AQ26" s="67"/>
      <c r="AR26" s="67"/>
      <c r="AS26" s="67"/>
      <c r="AT26" s="65"/>
      <c r="AU26" s="61"/>
      <c r="AV26" s="67"/>
      <c r="AW26" s="67"/>
      <c r="AX26" s="67"/>
      <c r="AY26" s="67"/>
      <c r="AZ26" s="67"/>
      <c r="BA26" s="67"/>
      <c r="BB26" s="67"/>
      <c r="BC26" s="67"/>
      <c r="BD26" s="61"/>
      <c r="BE26" s="67"/>
      <c r="BF26" s="67"/>
      <c r="BG26" s="67"/>
      <c r="BH26" s="67"/>
      <c r="BI26" s="67"/>
      <c r="BJ26" s="67"/>
      <c r="BK26" s="67"/>
      <c r="BL26" s="67"/>
      <c r="BM26" s="61"/>
      <c r="BN26" s="67"/>
      <c r="BO26" s="67"/>
      <c r="BP26" s="67"/>
      <c r="BQ26" s="67"/>
      <c r="BR26" s="67"/>
      <c r="BS26" s="67"/>
      <c r="BT26" s="67"/>
      <c r="BU26" s="67"/>
      <c r="BV26" s="61"/>
      <c r="BW26" s="67"/>
      <c r="BX26" s="67"/>
      <c r="BY26" s="67"/>
      <c r="BZ26" s="67"/>
      <c r="CA26" s="67"/>
      <c r="CB26" s="67"/>
      <c r="CC26" s="67"/>
      <c r="CD26" s="6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</row>
    <row r="27" spans="1:151" ht="34.5" x14ac:dyDescent="0.25">
      <c r="A27" s="44" t="s">
        <v>37</v>
      </c>
      <c r="B27" s="83" t="s">
        <v>82</v>
      </c>
      <c r="C27" s="81" t="s">
        <v>153</v>
      </c>
      <c r="D27" s="72">
        <v>60</v>
      </c>
      <c r="E27" s="99" t="s">
        <v>148</v>
      </c>
      <c r="F27" s="81">
        <v>55</v>
      </c>
      <c r="G27" s="81">
        <v>32</v>
      </c>
      <c r="H27" s="81">
        <v>18</v>
      </c>
      <c r="I27" s="100">
        <v>5</v>
      </c>
      <c r="J27" s="61">
        <v>24</v>
      </c>
      <c r="K27" s="61"/>
      <c r="L27" s="63"/>
      <c r="M27" s="63"/>
      <c r="N27" s="63"/>
      <c r="O27" s="63"/>
      <c r="P27" s="63"/>
      <c r="Q27" s="63"/>
      <c r="R27" s="63"/>
      <c r="S27" s="76"/>
      <c r="T27" s="62">
        <v>30</v>
      </c>
      <c r="U27" s="67">
        <v>15</v>
      </c>
      <c r="V27" s="67">
        <v>0</v>
      </c>
      <c r="W27" s="67">
        <v>2</v>
      </c>
      <c r="X27" s="67">
        <v>8</v>
      </c>
      <c r="Y27" s="67">
        <v>3</v>
      </c>
      <c r="Z27" s="67">
        <v>2</v>
      </c>
      <c r="AA27" s="67">
        <v>0</v>
      </c>
      <c r="AB27" s="101"/>
      <c r="AC27" s="62">
        <v>30</v>
      </c>
      <c r="AD27" s="67">
        <v>13</v>
      </c>
      <c r="AE27" s="67">
        <v>0</v>
      </c>
      <c r="AF27" s="67">
        <v>2</v>
      </c>
      <c r="AG27" s="67">
        <v>10</v>
      </c>
      <c r="AH27" s="67">
        <v>2</v>
      </c>
      <c r="AI27" s="67">
        <v>3</v>
      </c>
      <c r="AJ27" s="67">
        <v>0</v>
      </c>
      <c r="AK27" s="69" t="s">
        <v>153</v>
      </c>
      <c r="AL27" s="61"/>
      <c r="AM27" s="67"/>
      <c r="AN27" s="67"/>
      <c r="AO27" s="67"/>
      <c r="AP27" s="67"/>
      <c r="AQ27" s="67"/>
      <c r="AR27" s="67"/>
      <c r="AS27" s="67"/>
      <c r="AT27" s="65"/>
      <c r="AU27" s="61"/>
      <c r="AV27" s="67"/>
      <c r="AW27" s="67"/>
      <c r="AX27" s="67"/>
      <c r="AY27" s="67"/>
      <c r="AZ27" s="67"/>
      <c r="BA27" s="67"/>
      <c r="BB27" s="67"/>
      <c r="BC27" s="67"/>
      <c r="BD27" s="61"/>
      <c r="BE27" s="67"/>
      <c r="BF27" s="67"/>
      <c r="BG27" s="67"/>
      <c r="BH27" s="67"/>
      <c r="BI27" s="67"/>
      <c r="BJ27" s="67"/>
      <c r="BK27" s="67"/>
      <c r="BL27" s="67"/>
      <c r="BM27" s="61"/>
      <c r="BN27" s="67"/>
      <c r="BO27" s="67"/>
      <c r="BP27" s="67"/>
      <c r="BQ27" s="67"/>
      <c r="BR27" s="67"/>
      <c r="BS27" s="67"/>
      <c r="BT27" s="67"/>
      <c r="BU27" s="67"/>
      <c r="BV27" s="61"/>
      <c r="BW27" s="67"/>
      <c r="BX27" s="67"/>
      <c r="BY27" s="67"/>
      <c r="BZ27" s="67"/>
      <c r="CA27" s="67"/>
      <c r="CB27" s="67"/>
      <c r="CC27" s="67"/>
      <c r="CD27" s="6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</row>
    <row r="28" spans="1:151" ht="45" customHeight="1" x14ac:dyDescent="0.25">
      <c r="A28" s="44" t="s">
        <v>39</v>
      </c>
      <c r="B28" s="86" t="s">
        <v>83</v>
      </c>
      <c r="C28" s="81" t="s">
        <v>154</v>
      </c>
      <c r="D28" s="72">
        <v>95</v>
      </c>
      <c r="E28" s="81">
        <v>5</v>
      </c>
      <c r="F28" s="81">
        <v>90</v>
      </c>
      <c r="G28" s="81">
        <v>70</v>
      </c>
      <c r="H28" s="81">
        <v>12</v>
      </c>
      <c r="I28" s="100">
        <v>8</v>
      </c>
      <c r="J28" s="61">
        <v>59</v>
      </c>
      <c r="K28" s="62">
        <v>40</v>
      </c>
      <c r="L28" s="63">
        <v>26</v>
      </c>
      <c r="M28" s="63">
        <v>0</v>
      </c>
      <c r="N28" s="63">
        <v>3</v>
      </c>
      <c r="O28" s="63">
        <v>5</v>
      </c>
      <c r="P28" s="63">
        <v>4</v>
      </c>
      <c r="Q28" s="63">
        <v>2</v>
      </c>
      <c r="R28" s="63">
        <v>0</v>
      </c>
      <c r="S28" s="76"/>
      <c r="T28" s="62">
        <v>55</v>
      </c>
      <c r="U28" s="67">
        <v>41</v>
      </c>
      <c r="V28" s="67">
        <v>0</v>
      </c>
      <c r="W28" s="67">
        <v>0</v>
      </c>
      <c r="X28" s="67">
        <v>7</v>
      </c>
      <c r="Y28" s="67">
        <v>4</v>
      </c>
      <c r="Z28" s="67">
        <v>3</v>
      </c>
      <c r="AA28" s="67">
        <v>18</v>
      </c>
      <c r="AB28" s="65" t="s">
        <v>154</v>
      </c>
      <c r="AC28" s="97"/>
      <c r="AD28" s="98"/>
      <c r="AE28" s="98"/>
      <c r="AF28" s="98"/>
      <c r="AG28" s="98"/>
      <c r="AH28" s="98"/>
      <c r="AI28" s="98"/>
      <c r="AJ28" s="98"/>
      <c r="AK28" s="98"/>
      <c r="AL28" s="61"/>
      <c r="AM28" s="67"/>
      <c r="AN28" s="67"/>
      <c r="AO28" s="67"/>
      <c r="AP28" s="67"/>
      <c r="AQ28" s="67"/>
      <c r="AR28" s="67"/>
      <c r="AS28" s="67"/>
      <c r="AT28" s="65"/>
      <c r="AU28" s="61"/>
      <c r="AV28" s="67"/>
      <c r="AW28" s="67"/>
      <c r="AX28" s="67"/>
      <c r="AY28" s="67"/>
      <c r="AZ28" s="67"/>
      <c r="BA28" s="67"/>
      <c r="BB28" s="67"/>
      <c r="BC28" s="67"/>
      <c r="BD28" s="61"/>
      <c r="BE28" s="67"/>
      <c r="BF28" s="67"/>
      <c r="BG28" s="67"/>
      <c r="BH28" s="67"/>
      <c r="BI28" s="67"/>
      <c r="BJ28" s="67"/>
      <c r="BK28" s="67"/>
      <c r="BL28" s="67"/>
      <c r="BM28" s="61"/>
      <c r="BN28" s="67"/>
      <c r="BO28" s="67"/>
      <c r="BP28" s="67"/>
      <c r="BQ28" s="67"/>
      <c r="BR28" s="67"/>
      <c r="BS28" s="67"/>
      <c r="BT28" s="67"/>
      <c r="BU28" s="67"/>
      <c r="BV28" s="61"/>
      <c r="BW28" s="67"/>
      <c r="BX28" s="67"/>
      <c r="BY28" s="67"/>
      <c r="BZ28" s="67"/>
      <c r="CA28" s="67"/>
      <c r="CB28" s="67"/>
      <c r="CC28" s="67"/>
      <c r="CD28" s="6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</row>
    <row r="29" spans="1:151" ht="26.25" customHeight="1" x14ac:dyDescent="0.25">
      <c r="A29" s="44" t="s">
        <v>40</v>
      </c>
      <c r="B29" s="84" t="s">
        <v>84</v>
      </c>
      <c r="C29" s="100" t="s">
        <v>153</v>
      </c>
      <c r="D29" s="102">
        <v>45</v>
      </c>
      <c r="E29" s="100">
        <v>4</v>
      </c>
      <c r="F29" s="100">
        <v>41</v>
      </c>
      <c r="G29" s="100">
        <v>28</v>
      </c>
      <c r="H29" s="100">
        <v>9</v>
      </c>
      <c r="I29" s="100">
        <v>4</v>
      </c>
      <c r="J29" s="61">
        <v>9</v>
      </c>
      <c r="K29" s="61"/>
      <c r="L29" s="63"/>
      <c r="M29" s="63"/>
      <c r="N29" s="63"/>
      <c r="O29" s="63"/>
      <c r="P29" s="63"/>
      <c r="Q29" s="63"/>
      <c r="R29" s="63"/>
      <c r="S29" s="57"/>
      <c r="T29" s="61"/>
      <c r="U29" s="75"/>
      <c r="V29" s="75"/>
      <c r="W29" s="75"/>
      <c r="X29" s="75"/>
      <c r="Y29" s="75"/>
      <c r="Z29" s="75"/>
      <c r="AA29" s="75"/>
      <c r="AB29" s="75"/>
      <c r="AC29" s="61"/>
      <c r="AD29" s="67"/>
      <c r="AE29" s="67"/>
      <c r="AF29" s="67"/>
      <c r="AG29" s="67"/>
      <c r="AH29" s="98"/>
      <c r="AI29" s="98"/>
      <c r="AJ29" s="98"/>
      <c r="AK29" s="103"/>
      <c r="AL29" s="61"/>
      <c r="AM29" s="67"/>
      <c r="AN29" s="67"/>
      <c r="AO29" s="67"/>
      <c r="AP29" s="67"/>
      <c r="AQ29" s="67"/>
      <c r="AR29" s="67"/>
      <c r="AS29" s="67"/>
      <c r="AT29" s="104"/>
      <c r="AU29" s="62"/>
      <c r="AV29" s="67"/>
      <c r="AW29" s="67"/>
      <c r="AX29" s="67"/>
      <c r="AY29" s="67"/>
      <c r="AZ29" s="67"/>
      <c r="BA29" s="67"/>
      <c r="BB29" s="67"/>
      <c r="BC29" s="67"/>
      <c r="BD29" s="61"/>
      <c r="BE29" s="67"/>
      <c r="BF29" s="67"/>
      <c r="BG29" s="67"/>
      <c r="BH29" s="67"/>
      <c r="BI29" s="67"/>
      <c r="BJ29" s="67"/>
      <c r="BK29" s="67"/>
      <c r="BL29" s="67"/>
      <c r="BM29" s="62">
        <v>25</v>
      </c>
      <c r="BN29" s="67">
        <v>11</v>
      </c>
      <c r="BO29" s="67">
        <v>1</v>
      </c>
      <c r="BP29" s="67">
        <v>4</v>
      </c>
      <c r="BQ29" s="67">
        <v>5</v>
      </c>
      <c r="BR29" s="67">
        <v>2</v>
      </c>
      <c r="BS29" s="67">
        <v>2</v>
      </c>
      <c r="BT29" s="67">
        <v>0</v>
      </c>
      <c r="BU29" s="67"/>
      <c r="BV29" s="62">
        <v>20</v>
      </c>
      <c r="BW29" s="67">
        <v>7</v>
      </c>
      <c r="BX29" s="67">
        <v>1</v>
      </c>
      <c r="BY29" s="67">
        <v>4</v>
      </c>
      <c r="BZ29" s="67">
        <v>4</v>
      </c>
      <c r="CA29" s="67">
        <v>2</v>
      </c>
      <c r="CB29" s="67">
        <v>2</v>
      </c>
      <c r="CC29" s="67">
        <v>0</v>
      </c>
      <c r="CD29" s="67" t="s">
        <v>153</v>
      </c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</row>
    <row r="30" spans="1:151" ht="14.25" customHeight="1" x14ac:dyDescent="0.25">
      <c r="A30" s="87" t="s">
        <v>155</v>
      </c>
      <c r="B30" s="88" t="s">
        <v>85</v>
      </c>
      <c r="C30" s="100" t="s">
        <v>153</v>
      </c>
      <c r="D30" s="102">
        <v>55</v>
      </c>
      <c r="E30" s="100">
        <v>5</v>
      </c>
      <c r="F30" s="100">
        <v>50</v>
      </c>
      <c r="G30" s="100">
        <v>34</v>
      </c>
      <c r="H30" s="100">
        <v>12</v>
      </c>
      <c r="I30" s="100">
        <v>4</v>
      </c>
      <c r="J30" s="61">
        <v>23</v>
      </c>
      <c r="K30" s="61"/>
      <c r="L30" s="63"/>
      <c r="M30" s="63"/>
      <c r="N30" s="63"/>
      <c r="O30" s="63"/>
      <c r="P30" s="63"/>
      <c r="Q30" s="63"/>
      <c r="R30" s="63"/>
      <c r="S30" s="57"/>
      <c r="T30" s="61"/>
      <c r="U30" s="67"/>
      <c r="V30" s="67"/>
      <c r="W30" s="67"/>
      <c r="X30" s="67"/>
      <c r="Y30" s="67"/>
      <c r="Z30" s="67"/>
      <c r="AA30" s="67"/>
      <c r="AB30" s="75"/>
      <c r="AC30" s="62"/>
      <c r="AD30" s="67"/>
      <c r="AE30" s="67"/>
      <c r="AF30" s="67"/>
      <c r="AG30" s="67"/>
      <c r="AH30" s="67"/>
      <c r="AI30" s="67"/>
      <c r="AJ30" s="67"/>
      <c r="AK30" s="103"/>
      <c r="AL30" s="62">
        <v>30</v>
      </c>
      <c r="AM30" s="67">
        <v>18</v>
      </c>
      <c r="AN30" s="67">
        <v>0</v>
      </c>
      <c r="AO30" s="67">
        <v>0</v>
      </c>
      <c r="AP30" s="67">
        <v>7</v>
      </c>
      <c r="AQ30" s="67">
        <v>2</v>
      </c>
      <c r="AR30" s="67">
        <v>3</v>
      </c>
      <c r="AS30" s="67">
        <v>0</v>
      </c>
      <c r="AT30" s="58"/>
      <c r="AU30" s="62">
        <v>25</v>
      </c>
      <c r="AV30" s="67">
        <v>16</v>
      </c>
      <c r="AW30" s="67">
        <v>0</v>
      </c>
      <c r="AX30" s="67">
        <v>0</v>
      </c>
      <c r="AY30" s="67">
        <v>5</v>
      </c>
      <c r="AZ30" s="67">
        <v>2</v>
      </c>
      <c r="BA30" s="67">
        <v>2</v>
      </c>
      <c r="BB30" s="67">
        <v>0</v>
      </c>
      <c r="BC30" s="67" t="s">
        <v>153</v>
      </c>
      <c r="BD30" s="61"/>
      <c r="BE30" s="67"/>
      <c r="BF30" s="67"/>
      <c r="BG30" s="67"/>
      <c r="BH30" s="67"/>
      <c r="BI30" s="67"/>
      <c r="BJ30" s="67"/>
      <c r="BK30" s="67"/>
      <c r="BL30" s="67"/>
      <c r="BM30" s="61"/>
      <c r="BN30" s="67"/>
      <c r="BO30" s="67"/>
      <c r="BP30" s="67"/>
      <c r="BQ30" s="67"/>
      <c r="BR30" s="67"/>
      <c r="BS30" s="67"/>
      <c r="BT30" s="67"/>
      <c r="BU30" s="67"/>
      <c r="BV30" s="61"/>
      <c r="BW30" s="67"/>
      <c r="BX30" s="67"/>
      <c r="BY30" s="67"/>
      <c r="BZ30" s="67"/>
      <c r="CA30" s="67"/>
      <c r="CB30" s="67"/>
      <c r="CC30" s="67"/>
      <c r="CD30" s="6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</row>
    <row r="31" spans="1:151" ht="34.5" customHeight="1" x14ac:dyDescent="0.25">
      <c r="A31" s="89" t="s">
        <v>86</v>
      </c>
      <c r="B31" s="85" t="s">
        <v>38</v>
      </c>
      <c r="C31" s="106" t="s">
        <v>153</v>
      </c>
      <c r="D31" s="102">
        <v>45</v>
      </c>
      <c r="E31" s="100">
        <v>4</v>
      </c>
      <c r="F31" s="100">
        <v>41</v>
      </c>
      <c r="G31" s="100">
        <v>27</v>
      </c>
      <c r="H31" s="100">
        <v>10</v>
      </c>
      <c r="I31" s="100">
        <v>4</v>
      </c>
      <c r="J31" s="61">
        <v>9</v>
      </c>
      <c r="K31" s="61"/>
      <c r="L31" s="63"/>
      <c r="M31" s="63"/>
      <c r="N31" s="63"/>
      <c r="O31" s="63"/>
      <c r="P31" s="63"/>
      <c r="Q31" s="63"/>
      <c r="R31" s="63"/>
      <c r="S31" s="57"/>
      <c r="T31" s="61"/>
      <c r="U31" s="67"/>
      <c r="V31" s="67"/>
      <c r="W31" s="67"/>
      <c r="X31" s="67"/>
      <c r="Y31" s="67"/>
      <c r="Z31" s="67"/>
      <c r="AA31" s="67"/>
      <c r="AB31" s="75"/>
      <c r="AC31" s="61"/>
      <c r="AD31" s="67"/>
      <c r="AE31" s="67"/>
      <c r="AF31" s="67"/>
      <c r="AG31" s="67"/>
      <c r="AH31" s="98"/>
      <c r="AI31" s="98"/>
      <c r="AJ31" s="98"/>
      <c r="AK31" s="103"/>
      <c r="AL31" s="61"/>
      <c r="AM31" s="67"/>
      <c r="AN31" s="67"/>
      <c r="AO31" s="67"/>
      <c r="AP31" s="67"/>
      <c r="AQ31" s="67"/>
      <c r="AR31" s="67"/>
      <c r="AS31" s="67"/>
      <c r="AT31" s="104"/>
      <c r="AU31" s="62">
        <v>45</v>
      </c>
      <c r="AV31" s="67">
        <v>16</v>
      </c>
      <c r="AW31" s="67">
        <v>0</v>
      </c>
      <c r="AX31" s="67">
        <v>11</v>
      </c>
      <c r="AY31" s="67">
        <v>10</v>
      </c>
      <c r="AZ31" s="67">
        <v>4</v>
      </c>
      <c r="BA31" s="67">
        <v>4</v>
      </c>
      <c r="BB31" s="67">
        <v>0</v>
      </c>
      <c r="BC31" s="67" t="s">
        <v>153</v>
      </c>
      <c r="BD31" s="61"/>
      <c r="BE31" s="67"/>
      <c r="BF31" s="67"/>
      <c r="BG31" s="67"/>
      <c r="BH31" s="67"/>
      <c r="BI31" s="67"/>
      <c r="BJ31" s="67"/>
      <c r="BK31" s="67"/>
      <c r="BL31" s="67"/>
      <c r="BM31" s="62"/>
      <c r="BN31" s="67"/>
      <c r="BO31" s="67"/>
      <c r="BP31" s="67"/>
      <c r="BQ31" s="67"/>
      <c r="BR31" s="67"/>
      <c r="BS31" s="67"/>
      <c r="BT31" s="67"/>
      <c r="BU31" s="67"/>
      <c r="BV31" s="62"/>
      <c r="BW31" s="67"/>
      <c r="BX31" s="67"/>
      <c r="BY31" s="67"/>
      <c r="BZ31" s="67"/>
      <c r="CA31" s="67"/>
      <c r="CB31" s="67"/>
      <c r="CC31" s="67"/>
      <c r="CD31" s="6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</row>
    <row r="32" spans="1:151" ht="36.75" x14ac:dyDescent="0.25">
      <c r="A32" s="90" t="s">
        <v>87</v>
      </c>
      <c r="B32" s="85" t="s">
        <v>88</v>
      </c>
      <c r="C32" s="106" t="s">
        <v>153</v>
      </c>
      <c r="D32" s="102">
        <v>50</v>
      </c>
      <c r="E32" s="100">
        <v>0</v>
      </c>
      <c r="F32" s="100">
        <v>50</v>
      </c>
      <c r="G32" s="100">
        <v>12</v>
      </c>
      <c r="H32" s="100">
        <v>34</v>
      </c>
      <c r="I32" s="100">
        <v>4</v>
      </c>
      <c r="J32" s="61">
        <v>14</v>
      </c>
      <c r="K32" s="61"/>
      <c r="L32" s="63"/>
      <c r="M32" s="63"/>
      <c r="N32" s="63"/>
      <c r="O32" s="63"/>
      <c r="P32" s="63"/>
      <c r="Q32" s="63"/>
      <c r="R32" s="63"/>
      <c r="S32" s="57"/>
      <c r="T32" s="61"/>
      <c r="U32" s="67"/>
      <c r="V32" s="67"/>
      <c r="W32" s="67"/>
      <c r="X32" s="67"/>
      <c r="Y32" s="67"/>
      <c r="Z32" s="67"/>
      <c r="AA32" s="67"/>
      <c r="AB32" s="75"/>
      <c r="AC32" s="61"/>
      <c r="AD32" s="67"/>
      <c r="AE32" s="67"/>
      <c r="AF32" s="67"/>
      <c r="AG32" s="67"/>
      <c r="AH32" s="98"/>
      <c r="AI32" s="98"/>
      <c r="AJ32" s="98"/>
      <c r="AK32" s="103"/>
      <c r="AL32" s="61"/>
      <c r="AM32" s="67"/>
      <c r="AN32" s="67"/>
      <c r="AO32" s="67"/>
      <c r="AP32" s="67"/>
      <c r="AQ32" s="67"/>
      <c r="AR32" s="67"/>
      <c r="AS32" s="67"/>
      <c r="AT32" s="104"/>
      <c r="AU32" s="62">
        <v>20</v>
      </c>
      <c r="AV32" s="67">
        <v>4</v>
      </c>
      <c r="AW32" s="67">
        <v>0</v>
      </c>
      <c r="AX32" s="67">
        <v>0</v>
      </c>
      <c r="AY32" s="67">
        <v>14</v>
      </c>
      <c r="AZ32" s="67">
        <v>2</v>
      </c>
      <c r="BA32" s="67">
        <v>0</v>
      </c>
      <c r="BB32" s="67">
        <v>0</v>
      </c>
      <c r="BC32" s="67"/>
      <c r="BD32" s="62"/>
      <c r="BE32" s="67"/>
      <c r="BF32" s="67"/>
      <c r="BG32" s="67"/>
      <c r="BH32" s="67"/>
      <c r="BI32" s="67"/>
      <c r="BJ32" s="67"/>
      <c r="BK32" s="67"/>
      <c r="BL32" s="67"/>
      <c r="BM32" s="62">
        <v>30</v>
      </c>
      <c r="BN32" s="67">
        <v>8</v>
      </c>
      <c r="BO32" s="67">
        <v>0</v>
      </c>
      <c r="BP32" s="67">
        <v>0</v>
      </c>
      <c r="BQ32" s="67">
        <v>20</v>
      </c>
      <c r="BR32" s="67">
        <v>2</v>
      </c>
      <c r="BS32" s="67">
        <v>0</v>
      </c>
      <c r="BT32" s="67">
        <v>0</v>
      </c>
      <c r="BU32" s="67" t="s">
        <v>153</v>
      </c>
      <c r="BV32" s="61"/>
      <c r="BW32" s="67"/>
      <c r="BX32" s="67"/>
      <c r="BY32" s="67"/>
      <c r="BZ32" s="67"/>
      <c r="CA32" s="67"/>
      <c r="CB32" s="67"/>
      <c r="CC32" s="67"/>
      <c r="CD32" s="6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</row>
    <row r="33" spans="1:151" ht="24" x14ac:dyDescent="0.25">
      <c r="A33" s="90" t="s">
        <v>89</v>
      </c>
      <c r="B33" s="91" t="s">
        <v>90</v>
      </c>
      <c r="C33" s="106" t="s">
        <v>153</v>
      </c>
      <c r="D33" s="102">
        <v>71</v>
      </c>
      <c r="E33" s="100">
        <v>4</v>
      </c>
      <c r="F33" s="100">
        <v>67</v>
      </c>
      <c r="G33" s="100">
        <v>26</v>
      </c>
      <c r="H33" s="100">
        <v>35</v>
      </c>
      <c r="I33" s="100">
        <v>6</v>
      </c>
      <c r="J33" s="61">
        <v>35</v>
      </c>
      <c r="K33" s="61"/>
      <c r="L33" s="63"/>
      <c r="M33" s="63"/>
      <c r="N33" s="63"/>
      <c r="O33" s="63"/>
      <c r="P33" s="63"/>
      <c r="Q33" s="63"/>
      <c r="R33" s="63"/>
      <c r="S33" s="57"/>
      <c r="T33" s="61"/>
      <c r="U33" s="67"/>
      <c r="V33" s="67"/>
      <c r="W33" s="67"/>
      <c r="X33" s="67"/>
      <c r="Y33" s="67"/>
      <c r="Z33" s="67"/>
      <c r="AA33" s="67"/>
      <c r="AB33" s="75"/>
      <c r="AC33" s="62">
        <v>35</v>
      </c>
      <c r="AD33" s="108">
        <v>15</v>
      </c>
      <c r="AE33" s="108">
        <v>2</v>
      </c>
      <c r="AF33" s="108">
        <v>8</v>
      </c>
      <c r="AG33" s="108">
        <v>0</v>
      </c>
      <c r="AH33" s="108">
        <v>6</v>
      </c>
      <c r="AI33" s="108">
        <v>4</v>
      </c>
      <c r="AJ33" s="108">
        <v>0</v>
      </c>
      <c r="AK33" s="103"/>
      <c r="AL33" s="62">
        <v>36</v>
      </c>
      <c r="AM33" s="67">
        <v>1</v>
      </c>
      <c r="AN33" s="67">
        <v>0</v>
      </c>
      <c r="AO33" s="67">
        <v>0</v>
      </c>
      <c r="AP33" s="67">
        <v>35</v>
      </c>
      <c r="AQ33" s="67">
        <v>0</v>
      </c>
      <c r="AR33" s="67">
        <v>0</v>
      </c>
      <c r="AS33" s="67">
        <v>0</v>
      </c>
      <c r="AT33" s="58" t="s">
        <v>153</v>
      </c>
      <c r="AU33" s="62"/>
      <c r="AV33" s="67"/>
      <c r="AW33" s="67"/>
      <c r="AX33" s="67"/>
      <c r="AY33" s="67"/>
      <c r="AZ33" s="67"/>
      <c r="BA33" s="67"/>
      <c r="BB33" s="67"/>
      <c r="BC33" s="67"/>
      <c r="BD33" s="61"/>
      <c r="BE33" s="67"/>
      <c r="BF33" s="67"/>
      <c r="BG33" s="67"/>
      <c r="BH33" s="67"/>
      <c r="BI33" s="67"/>
      <c r="BJ33" s="67"/>
      <c r="BK33" s="67"/>
      <c r="BL33" s="67"/>
      <c r="BM33" s="61"/>
      <c r="BN33" s="67"/>
      <c r="BO33" s="67"/>
      <c r="BP33" s="67"/>
      <c r="BQ33" s="67"/>
      <c r="BR33" s="67"/>
      <c r="BS33" s="67"/>
      <c r="BT33" s="67"/>
      <c r="BU33" s="67"/>
      <c r="BV33" s="61"/>
      <c r="BW33" s="67"/>
      <c r="BX33" s="67"/>
      <c r="BY33" s="67"/>
      <c r="BZ33" s="67"/>
      <c r="CA33" s="67"/>
      <c r="CB33" s="67"/>
      <c r="CC33" s="67"/>
      <c r="CD33" s="6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</row>
    <row r="34" spans="1:151" s="12" customFormat="1" x14ac:dyDescent="0.25">
      <c r="A34" s="44" t="s">
        <v>91</v>
      </c>
      <c r="B34" s="92" t="s">
        <v>26</v>
      </c>
      <c r="C34" s="106" t="s">
        <v>153</v>
      </c>
      <c r="D34" s="102">
        <v>70</v>
      </c>
      <c r="E34" s="100">
        <v>10</v>
      </c>
      <c r="F34" s="100">
        <v>60</v>
      </c>
      <c r="G34" s="100">
        <v>4</v>
      </c>
      <c r="H34" s="100">
        <v>50</v>
      </c>
      <c r="I34" s="100">
        <v>6</v>
      </c>
      <c r="J34" s="72">
        <v>30</v>
      </c>
      <c r="K34" s="72"/>
      <c r="L34" s="63"/>
      <c r="M34" s="63"/>
      <c r="N34" s="63"/>
      <c r="O34" s="63"/>
      <c r="P34" s="63"/>
      <c r="Q34" s="63"/>
      <c r="R34" s="63"/>
      <c r="S34" s="57"/>
      <c r="T34" s="72"/>
      <c r="U34" s="67"/>
      <c r="V34" s="67"/>
      <c r="W34" s="67"/>
      <c r="X34" s="67"/>
      <c r="Y34" s="67"/>
      <c r="Z34" s="67"/>
      <c r="AA34" s="67"/>
      <c r="AB34" s="75"/>
      <c r="AC34" s="97"/>
      <c r="AD34" s="98"/>
      <c r="AE34" s="98"/>
      <c r="AF34" s="98"/>
      <c r="AG34" s="98"/>
      <c r="AH34" s="98"/>
      <c r="AI34" s="98"/>
      <c r="AJ34" s="98"/>
      <c r="AK34" s="98"/>
      <c r="AL34" s="72"/>
      <c r="AM34" s="67"/>
      <c r="AN34" s="67"/>
      <c r="AO34" s="67"/>
      <c r="AP34" s="67"/>
      <c r="AQ34" s="67"/>
      <c r="AR34" s="67"/>
      <c r="AS34" s="67"/>
      <c r="AT34" s="109"/>
      <c r="AU34" s="52">
        <v>20</v>
      </c>
      <c r="AV34" s="67">
        <v>0</v>
      </c>
      <c r="AW34" s="67">
        <v>0</v>
      </c>
      <c r="AX34" s="67">
        <v>2</v>
      </c>
      <c r="AY34" s="67">
        <v>13</v>
      </c>
      <c r="AZ34" s="67">
        <v>2</v>
      </c>
      <c r="BA34" s="67">
        <v>3</v>
      </c>
      <c r="BB34" s="67">
        <v>0</v>
      </c>
      <c r="BC34" s="67" t="s">
        <v>156</v>
      </c>
      <c r="BD34" s="52">
        <v>20</v>
      </c>
      <c r="BE34" s="67">
        <v>0</v>
      </c>
      <c r="BF34" s="67">
        <v>0</v>
      </c>
      <c r="BG34" s="67">
        <v>0</v>
      </c>
      <c r="BH34" s="67">
        <v>15</v>
      </c>
      <c r="BI34" s="67">
        <v>2</v>
      </c>
      <c r="BJ34" s="67">
        <v>3</v>
      </c>
      <c r="BK34" s="67">
        <v>0</v>
      </c>
      <c r="BL34" s="67" t="s">
        <v>156</v>
      </c>
      <c r="BM34" s="52">
        <v>15</v>
      </c>
      <c r="BN34" s="67">
        <v>0</v>
      </c>
      <c r="BO34" s="67">
        <v>0</v>
      </c>
      <c r="BP34" s="67">
        <v>2</v>
      </c>
      <c r="BQ34" s="67">
        <v>11</v>
      </c>
      <c r="BR34" s="67">
        <v>0</v>
      </c>
      <c r="BS34" s="67">
        <v>2</v>
      </c>
      <c r="BT34" s="67">
        <v>0</v>
      </c>
      <c r="BU34" s="67" t="s">
        <v>156</v>
      </c>
      <c r="BV34" s="52">
        <v>15</v>
      </c>
      <c r="BW34" s="67">
        <v>0</v>
      </c>
      <c r="BX34" s="67">
        <v>0</v>
      </c>
      <c r="BY34" s="67">
        <v>0</v>
      </c>
      <c r="BZ34" s="67">
        <v>11</v>
      </c>
      <c r="CA34" s="67">
        <v>2</v>
      </c>
      <c r="CB34" s="67">
        <v>2</v>
      </c>
      <c r="CC34" s="67">
        <v>0</v>
      </c>
      <c r="CD34" s="67" t="s">
        <v>153</v>
      </c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</row>
    <row r="35" spans="1:151" s="12" customFormat="1" ht="24" x14ac:dyDescent="0.25">
      <c r="A35" s="196" t="s">
        <v>169</v>
      </c>
      <c r="B35" s="197" t="s">
        <v>170</v>
      </c>
      <c r="C35" s="198" t="s">
        <v>153</v>
      </c>
      <c r="D35" s="199">
        <v>36</v>
      </c>
      <c r="E35" s="199">
        <v>0</v>
      </c>
      <c r="F35" s="199">
        <v>36</v>
      </c>
      <c r="G35" s="199">
        <v>30</v>
      </c>
      <c r="H35" s="199">
        <v>6</v>
      </c>
      <c r="I35" s="199">
        <v>0</v>
      </c>
      <c r="J35" s="200">
        <v>0</v>
      </c>
      <c r="K35" s="201"/>
      <c r="L35" s="202"/>
      <c r="M35" s="202"/>
      <c r="N35" s="202"/>
      <c r="O35" s="202"/>
      <c r="P35" s="202"/>
      <c r="Q35" s="202"/>
      <c r="R35" s="202"/>
      <c r="S35" s="203"/>
      <c r="T35" s="200"/>
      <c r="U35" s="204"/>
      <c r="V35" s="204"/>
      <c r="W35" s="204"/>
      <c r="X35" s="204"/>
      <c r="Y35" s="204"/>
      <c r="Z35" s="204"/>
      <c r="AA35" s="204"/>
      <c r="AB35" s="205"/>
      <c r="AC35" s="206"/>
      <c r="AD35" s="207"/>
      <c r="AE35" s="207"/>
      <c r="AF35" s="207"/>
      <c r="AG35" s="207"/>
      <c r="AH35" s="207"/>
      <c r="AI35" s="207"/>
      <c r="AJ35" s="207"/>
      <c r="AK35" s="207"/>
      <c r="AL35" s="200"/>
      <c r="AM35" s="204"/>
      <c r="AN35" s="204"/>
      <c r="AO35" s="204"/>
      <c r="AP35" s="204"/>
      <c r="AQ35" s="204"/>
      <c r="AR35" s="204"/>
      <c r="AS35" s="204"/>
      <c r="AT35" s="208"/>
      <c r="AU35" s="205"/>
      <c r="AV35" s="204"/>
      <c r="AW35" s="204"/>
      <c r="AX35" s="204"/>
      <c r="AY35" s="204"/>
      <c r="AZ35" s="204"/>
      <c r="BA35" s="204"/>
      <c r="BB35" s="204"/>
      <c r="BC35" s="204"/>
      <c r="BD35" s="205"/>
      <c r="BE35" s="204"/>
      <c r="BF35" s="204"/>
      <c r="BG35" s="204"/>
      <c r="BH35" s="204"/>
      <c r="BI35" s="204"/>
      <c r="BJ35" s="204"/>
      <c r="BK35" s="204"/>
      <c r="BL35" s="204"/>
      <c r="BM35" s="205"/>
      <c r="BN35" s="204"/>
      <c r="BO35" s="204"/>
      <c r="BP35" s="204"/>
      <c r="BQ35" s="204"/>
      <c r="BR35" s="204"/>
      <c r="BS35" s="204"/>
      <c r="BT35" s="204"/>
      <c r="BU35" s="204"/>
      <c r="BV35" s="199">
        <v>36</v>
      </c>
      <c r="BW35" s="199">
        <v>30</v>
      </c>
      <c r="BX35" s="199">
        <v>0</v>
      </c>
      <c r="BY35" s="199">
        <v>0</v>
      </c>
      <c r="BZ35" s="199">
        <v>6</v>
      </c>
      <c r="CA35" s="204">
        <v>0</v>
      </c>
      <c r="CB35" s="204">
        <v>0</v>
      </c>
      <c r="CC35" s="204">
        <v>0</v>
      </c>
      <c r="CD35" s="204" t="s">
        <v>153</v>
      </c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</row>
    <row r="36" spans="1:151" ht="25.5" x14ac:dyDescent="0.25">
      <c r="A36" s="20" t="s">
        <v>33</v>
      </c>
      <c r="B36" s="24" t="s">
        <v>93</v>
      </c>
      <c r="C36" s="25"/>
      <c r="D36" s="139" t="s">
        <v>141</v>
      </c>
      <c r="E36" s="139" t="s">
        <v>145</v>
      </c>
      <c r="F36" s="139" t="s">
        <v>147</v>
      </c>
      <c r="G36" s="139" t="s">
        <v>151</v>
      </c>
      <c r="H36" s="139" t="s">
        <v>150</v>
      </c>
      <c r="I36" s="139" t="s">
        <v>149</v>
      </c>
      <c r="J36" s="139" t="s">
        <v>142</v>
      </c>
      <c r="K36" s="140">
        <v>0</v>
      </c>
      <c r="L36" s="54">
        <v>0</v>
      </c>
      <c r="M36" s="54">
        <v>0</v>
      </c>
      <c r="N36" s="54">
        <v>0</v>
      </c>
      <c r="O36" s="54">
        <v>0</v>
      </c>
      <c r="P36" s="54">
        <v>0</v>
      </c>
      <c r="Q36" s="54">
        <v>0</v>
      </c>
      <c r="R36" s="54">
        <v>0</v>
      </c>
      <c r="S36" s="54"/>
      <c r="T36" s="52">
        <f>T39+T40</f>
        <v>175</v>
      </c>
      <c r="U36" s="52">
        <f t="shared" ref="U36:AA36" si="122">U39+U40</f>
        <v>53</v>
      </c>
      <c r="V36" s="52">
        <f t="shared" si="122"/>
        <v>0</v>
      </c>
      <c r="W36" s="52">
        <f t="shared" si="122"/>
        <v>8</v>
      </c>
      <c r="X36" s="52">
        <f t="shared" si="122"/>
        <v>82</v>
      </c>
      <c r="Y36" s="52">
        <f t="shared" si="122"/>
        <v>15</v>
      </c>
      <c r="Z36" s="52">
        <f t="shared" si="122"/>
        <v>17</v>
      </c>
      <c r="AA36" s="52">
        <f t="shared" si="122"/>
        <v>0</v>
      </c>
      <c r="AB36" s="52"/>
      <c r="AC36" s="52">
        <f>AC40</f>
        <v>100</v>
      </c>
      <c r="AD36" s="52">
        <f t="shared" ref="AD36:AJ36" si="123">AD40</f>
        <v>19</v>
      </c>
      <c r="AE36" s="52">
        <f t="shared" si="123"/>
        <v>0</v>
      </c>
      <c r="AF36" s="52">
        <f t="shared" si="123"/>
        <v>6</v>
      </c>
      <c r="AG36" s="52">
        <f t="shared" si="123"/>
        <v>52</v>
      </c>
      <c r="AH36" s="52">
        <f t="shared" si="123"/>
        <v>10</v>
      </c>
      <c r="AI36" s="52">
        <f t="shared" si="123"/>
        <v>13</v>
      </c>
      <c r="AJ36" s="52">
        <f t="shared" si="123"/>
        <v>0</v>
      </c>
      <c r="AK36" s="14"/>
      <c r="AL36" s="52">
        <f>AL37</f>
        <v>26</v>
      </c>
      <c r="AM36" s="52">
        <f t="shared" ref="AM36:AS36" si="124">AM37</f>
        <v>10</v>
      </c>
      <c r="AN36" s="52">
        <f t="shared" si="124"/>
        <v>0</v>
      </c>
      <c r="AO36" s="52">
        <f t="shared" si="124"/>
        <v>1</v>
      </c>
      <c r="AP36" s="52">
        <f t="shared" si="124"/>
        <v>8</v>
      </c>
      <c r="AQ36" s="52">
        <f t="shared" si="124"/>
        <v>3</v>
      </c>
      <c r="AR36" s="52">
        <f t="shared" si="124"/>
        <v>4</v>
      </c>
      <c r="AS36" s="52">
        <f t="shared" si="124"/>
        <v>0</v>
      </c>
      <c r="AT36" s="142"/>
      <c r="AU36" s="52">
        <f>AU44+AU45</f>
        <v>358</v>
      </c>
      <c r="AV36" s="52">
        <f t="shared" ref="AV36:BB36" si="125">AV44+AV45</f>
        <v>96</v>
      </c>
      <c r="AW36" s="52">
        <f t="shared" si="125"/>
        <v>0</v>
      </c>
      <c r="AX36" s="52">
        <f t="shared" si="125"/>
        <v>9</v>
      </c>
      <c r="AY36" s="52">
        <f t="shared" si="125"/>
        <v>182</v>
      </c>
      <c r="AZ36" s="52">
        <f t="shared" si="125"/>
        <v>31</v>
      </c>
      <c r="BA36" s="52">
        <f t="shared" si="125"/>
        <v>40</v>
      </c>
      <c r="BB36" s="52">
        <f t="shared" si="125"/>
        <v>0</v>
      </c>
      <c r="BC36" s="114"/>
      <c r="BD36" s="52">
        <f>BD49+BD50+BD53</f>
        <v>340</v>
      </c>
      <c r="BE36" s="52">
        <f t="shared" ref="BE36:BK36" si="126">BE49+BE50+BE53</f>
        <v>93</v>
      </c>
      <c r="BF36" s="52">
        <f t="shared" si="126"/>
        <v>0</v>
      </c>
      <c r="BG36" s="52">
        <f t="shared" si="126"/>
        <v>16</v>
      </c>
      <c r="BH36" s="52">
        <f t="shared" si="126"/>
        <v>166</v>
      </c>
      <c r="BI36" s="52">
        <f t="shared" si="126"/>
        <v>32</v>
      </c>
      <c r="BJ36" s="52">
        <f t="shared" si="126"/>
        <v>33</v>
      </c>
      <c r="BK36" s="52">
        <f t="shared" si="126"/>
        <v>0</v>
      </c>
      <c r="BL36" s="114"/>
      <c r="BM36" s="52">
        <f>BM54+BM55+BM59</f>
        <v>326</v>
      </c>
      <c r="BN36" s="52">
        <f t="shared" ref="BN36:BT36" si="127">BN54+BN55+BN59</f>
        <v>65</v>
      </c>
      <c r="BO36" s="52">
        <f t="shared" si="127"/>
        <v>0</v>
      </c>
      <c r="BP36" s="52">
        <f t="shared" si="127"/>
        <v>22</v>
      </c>
      <c r="BQ36" s="52">
        <f t="shared" si="127"/>
        <v>166</v>
      </c>
      <c r="BR36" s="52">
        <f t="shared" si="127"/>
        <v>24</v>
      </c>
      <c r="BS36" s="52">
        <f t="shared" si="127"/>
        <v>31</v>
      </c>
      <c r="BT36" s="52">
        <f t="shared" si="127"/>
        <v>18</v>
      </c>
      <c r="BU36" s="114"/>
      <c r="BV36" s="52">
        <f>BV59+BV60</f>
        <v>325</v>
      </c>
      <c r="BW36" s="52">
        <f t="shared" ref="BW36:CC36" si="128">BW59+BW60</f>
        <v>108</v>
      </c>
      <c r="BX36" s="52">
        <f t="shared" si="128"/>
        <v>0</v>
      </c>
      <c r="BY36" s="52">
        <f t="shared" si="128"/>
        <v>10</v>
      </c>
      <c r="BZ36" s="52">
        <f t="shared" si="128"/>
        <v>165</v>
      </c>
      <c r="CA36" s="52">
        <f t="shared" si="128"/>
        <v>21</v>
      </c>
      <c r="CB36" s="52">
        <f t="shared" si="128"/>
        <v>21</v>
      </c>
      <c r="CC36" s="52">
        <f t="shared" si="128"/>
        <v>18</v>
      </c>
      <c r="CD36" s="9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</row>
    <row r="37" spans="1:151" ht="62.25" customHeight="1" x14ac:dyDescent="0.25">
      <c r="A37" s="26" t="s">
        <v>92</v>
      </c>
      <c r="B37" s="27" t="s">
        <v>41</v>
      </c>
      <c r="C37" s="28"/>
      <c r="D37" s="139" t="s">
        <v>143</v>
      </c>
      <c r="E37" s="139" t="s">
        <v>145</v>
      </c>
      <c r="F37" s="139" t="s">
        <v>146</v>
      </c>
      <c r="G37" s="139" t="s">
        <v>151</v>
      </c>
      <c r="H37" s="139" t="s">
        <v>152</v>
      </c>
      <c r="I37" s="139" t="s">
        <v>149</v>
      </c>
      <c r="J37" s="141" t="s">
        <v>144</v>
      </c>
      <c r="K37" s="51">
        <v>0</v>
      </c>
      <c r="L37" s="50">
        <v>0</v>
      </c>
      <c r="M37" s="50">
        <v>0</v>
      </c>
      <c r="N37" s="50">
        <v>0</v>
      </c>
      <c r="O37" s="50">
        <v>0</v>
      </c>
      <c r="P37" s="50">
        <v>0</v>
      </c>
      <c r="Q37" s="50">
        <v>0</v>
      </c>
      <c r="R37" s="50">
        <v>0</v>
      </c>
      <c r="S37" s="50"/>
      <c r="T37" s="96">
        <f>T38</f>
        <v>175</v>
      </c>
      <c r="U37" s="96">
        <f t="shared" ref="U37:AA37" si="129">U38</f>
        <v>53</v>
      </c>
      <c r="V37" s="96">
        <f t="shared" si="129"/>
        <v>0</v>
      </c>
      <c r="W37" s="96">
        <f t="shared" si="129"/>
        <v>8</v>
      </c>
      <c r="X37" s="96">
        <f t="shared" si="129"/>
        <v>82</v>
      </c>
      <c r="Y37" s="96">
        <f t="shared" si="129"/>
        <v>15</v>
      </c>
      <c r="Z37" s="96">
        <f t="shared" si="129"/>
        <v>17</v>
      </c>
      <c r="AA37" s="96">
        <f t="shared" si="129"/>
        <v>0</v>
      </c>
      <c r="AB37" s="50"/>
      <c r="AC37" s="96">
        <f>AC38</f>
        <v>280</v>
      </c>
      <c r="AD37" s="96">
        <f t="shared" ref="AD37:AJ37" si="130">AD38</f>
        <v>19</v>
      </c>
      <c r="AE37" s="96">
        <f t="shared" si="130"/>
        <v>0</v>
      </c>
      <c r="AF37" s="96">
        <f t="shared" si="130"/>
        <v>6</v>
      </c>
      <c r="AG37" s="96">
        <f t="shared" si="130"/>
        <v>232</v>
      </c>
      <c r="AH37" s="96">
        <f t="shared" si="130"/>
        <v>10</v>
      </c>
      <c r="AI37" s="96">
        <f t="shared" si="130"/>
        <v>13</v>
      </c>
      <c r="AJ37" s="96">
        <f t="shared" si="130"/>
        <v>18</v>
      </c>
      <c r="AK37" s="10"/>
      <c r="AL37" s="96">
        <f>AL43</f>
        <v>26</v>
      </c>
      <c r="AM37" s="96">
        <f t="shared" ref="AM37:AS37" si="131">AM43</f>
        <v>10</v>
      </c>
      <c r="AN37" s="96">
        <f t="shared" si="131"/>
        <v>0</v>
      </c>
      <c r="AO37" s="96">
        <f t="shared" si="131"/>
        <v>1</v>
      </c>
      <c r="AP37" s="96">
        <f t="shared" si="131"/>
        <v>8</v>
      </c>
      <c r="AQ37" s="96">
        <f t="shared" si="131"/>
        <v>3</v>
      </c>
      <c r="AR37" s="96">
        <f t="shared" si="131"/>
        <v>4</v>
      </c>
      <c r="AS37" s="96">
        <f t="shared" si="131"/>
        <v>0</v>
      </c>
      <c r="AT37" s="143"/>
      <c r="AU37" s="96">
        <f>AU43</f>
        <v>502</v>
      </c>
      <c r="AV37" s="96">
        <f t="shared" ref="AV37:BB37" si="132">AV43</f>
        <v>96</v>
      </c>
      <c r="AW37" s="96">
        <f t="shared" si="132"/>
        <v>0</v>
      </c>
      <c r="AX37" s="96">
        <f t="shared" si="132"/>
        <v>9</v>
      </c>
      <c r="AY37" s="96">
        <f t="shared" si="132"/>
        <v>326</v>
      </c>
      <c r="AZ37" s="96">
        <f t="shared" si="132"/>
        <v>31</v>
      </c>
      <c r="BA37" s="96">
        <f t="shared" si="132"/>
        <v>40</v>
      </c>
      <c r="BB37" s="96">
        <f t="shared" si="132"/>
        <v>0</v>
      </c>
      <c r="BC37" s="143"/>
      <c r="BD37" s="53">
        <f>BD43+BD48+BD53</f>
        <v>808</v>
      </c>
      <c r="BE37" s="53">
        <f t="shared" ref="BE37:BK37" si="133">BE43+BE48+BE53</f>
        <v>93</v>
      </c>
      <c r="BF37" s="53">
        <f t="shared" si="133"/>
        <v>0</v>
      </c>
      <c r="BG37" s="53">
        <f t="shared" si="133"/>
        <v>16</v>
      </c>
      <c r="BH37" s="53">
        <f t="shared" si="133"/>
        <v>634</v>
      </c>
      <c r="BI37" s="53">
        <f t="shared" si="133"/>
        <v>32</v>
      </c>
      <c r="BJ37" s="53">
        <f t="shared" si="133"/>
        <v>33</v>
      </c>
      <c r="BK37" s="53">
        <f t="shared" si="133"/>
        <v>36</v>
      </c>
      <c r="BL37" s="50"/>
      <c r="BM37" s="53">
        <f>BM53+BM58</f>
        <v>506</v>
      </c>
      <c r="BN37" s="53">
        <f t="shared" ref="BN37:BT37" si="134">BN53+BN58</f>
        <v>65</v>
      </c>
      <c r="BO37" s="53">
        <f t="shared" si="134"/>
        <v>0</v>
      </c>
      <c r="BP37" s="53">
        <f t="shared" si="134"/>
        <v>22</v>
      </c>
      <c r="BQ37" s="53">
        <f t="shared" si="134"/>
        <v>346</v>
      </c>
      <c r="BR37" s="53">
        <f t="shared" si="134"/>
        <v>24</v>
      </c>
      <c r="BS37" s="53">
        <f t="shared" si="134"/>
        <v>31</v>
      </c>
      <c r="BT37" s="53">
        <f t="shared" si="134"/>
        <v>36</v>
      </c>
      <c r="BU37" s="143"/>
      <c r="BV37" s="53">
        <f>BV58</f>
        <v>685</v>
      </c>
      <c r="BW37" s="53">
        <f t="shared" ref="BW37:CC37" si="135">BW58</f>
        <v>108</v>
      </c>
      <c r="BX37" s="53">
        <f t="shared" si="135"/>
        <v>0</v>
      </c>
      <c r="BY37" s="53">
        <f t="shared" si="135"/>
        <v>10</v>
      </c>
      <c r="BZ37" s="53">
        <f t="shared" si="135"/>
        <v>525</v>
      </c>
      <c r="CA37" s="53">
        <f t="shared" si="135"/>
        <v>21</v>
      </c>
      <c r="CB37" s="53">
        <f t="shared" si="135"/>
        <v>21</v>
      </c>
      <c r="CC37" s="53">
        <f t="shared" si="135"/>
        <v>36</v>
      </c>
      <c r="CD37" s="10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</row>
    <row r="38" spans="1:151" ht="39.75" customHeight="1" x14ac:dyDescent="0.25">
      <c r="A38" s="29" t="s">
        <v>42</v>
      </c>
      <c r="B38" s="30" t="s">
        <v>94</v>
      </c>
      <c r="C38" s="110" t="s">
        <v>159</v>
      </c>
      <c r="D38" s="51">
        <v>455</v>
      </c>
      <c r="E38" s="111">
        <v>30</v>
      </c>
      <c r="F38" s="111">
        <v>425</v>
      </c>
      <c r="G38" s="111">
        <v>86</v>
      </c>
      <c r="H38" s="111">
        <v>314</v>
      </c>
      <c r="I38" s="111">
        <v>25</v>
      </c>
      <c r="J38" s="51">
        <v>206</v>
      </c>
      <c r="K38" s="51"/>
      <c r="L38" s="112"/>
      <c r="M38" s="112"/>
      <c r="N38" s="112"/>
      <c r="O38" s="112"/>
      <c r="P38" s="112"/>
      <c r="Q38" s="112"/>
      <c r="R38" s="112"/>
      <c r="S38" s="112"/>
      <c r="T38" s="50">
        <f>T39+T40</f>
        <v>175</v>
      </c>
      <c r="U38" s="113">
        <f t="shared" ref="U38:AA38" si="136">U39+U40</f>
        <v>53</v>
      </c>
      <c r="V38" s="113">
        <f t="shared" si="136"/>
        <v>0</v>
      </c>
      <c r="W38" s="113">
        <f t="shared" si="136"/>
        <v>8</v>
      </c>
      <c r="X38" s="113">
        <f t="shared" si="136"/>
        <v>82</v>
      </c>
      <c r="Y38" s="113">
        <f t="shared" si="136"/>
        <v>15</v>
      </c>
      <c r="Z38" s="113">
        <f t="shared" si="136"/>
        <v>17</v>
      </c>
      <c r="AA38" s="113">
        <f t="shared" si="136"/>
        <v>0</v>
      </c>
      <c r="AB38" s="113"/>
      <c r="AC38" s="50">
        <f>AC40+AC41+AC42</f>
        <v>280</v>
      </c>
      <c r="AD38" s="113">
        <f t="shared" ref="AD38:AI38" si="137">AD40+AD41+AD42</f>
        <v>19</v>
      </c>
      <c r="AE38" s="113">
        <f t="shared" si="137"/>
        <v>0</v>
      </c>
      <c r="AF38" s="113">
        <f t="shared" si="137"/>
        <v>6</v>
      </c>
      <c r="AG38" s="113">
        <f t="shared" si="137"/>
        <v>232</v>
      </c>
      <c r="AH38" s="113">
        <f t="shared" si="137"/>
        <v>10</v>
      </c>
      <c r="AI38" s="113">
        <f t="shared" si="137"/>
        <v>13</v>
      </c>
      <c r="AJ38" s="113">
        <v>18</v>
      </c>
      <c r="AK38" s="112" t="s">
        <v>157</v>
      </c>
      <c r="AL38" s="114"/>
      <c r="AM38" s="65"/>
      <c r="AN38" s="65"/>
      <c r="AO38" s="65"/>
      <c r="AP38" s="65"/>
      <c r="AQ38" s="65"/>
      <c r="AR38" s="65"/>
      <c r="AS38" s="110"/>
      <c r="AT38" s="112"/>
      <c r="AU38" s="50"/>
      <c r="AV38" s="112"/>
      <c r="AW38" s="112"/>
      <c r="AX38" s="112"/>
      <c r="AY38" s="112"/>
      <c r="AZ38" s="112"/>
      <c r="BA38" s="112"/>
      <c r="BB38" s="112"/>
      <c r="BC38" s="112"/>
      <c r="BD38" s="50"/>
      <c r="BE38" s="112"/>
      <c r="BF38" s="112"/>
      <c r="BG38" s="112"/>
      <c r="BH38" s="112"/>
      <c r="BI38" s="112"/>
      <c r="BJ38" s="112"/>
      <c r="BK38" s="112"/>
      <c r="BL38" s="112"/>
      <c r="BM38" s="50"/>
      <c r="BN38" s="112"/>
      <c r="BO38" s="112"/>
      <c r="BP38" s="112"/>
      <c r="BQ38" s="112"/>
      <c r="BR38" s="112"/>
      <c r="BS38" s="112"/>
      <c r="BT38" s="112"/>
      <c r="BU38" s="112"/>
      <c r="BV38" s="50"/>
      <c r="BW38" s="112"/>
      <c r="BX38" s="112"/>
      <c r="BY38" s="112"/>
      <c r="BZ38" s="112"/>
      <c r="CA38" s="112"/>
      <c r="CB38" s="112"/>
      <c r="CC38" s="112"/>
      <c r="CD38" s="112"/>
    </row>
    <row r="39" spans="1:151" ht="32.25" customHeight="1" x14ac:dyDescent="0.25">
      <c r="A39" s="22" t="s">
        <v>43</v>
      </c>
      <c r="B39" s="19" t="s">
        <v>95</v>
      </c>
      <c r="C39" s="110" t="s">
        <v>153</v>
      </c>
      <c r="D39" s="114">
        <v>102</v>
      </c>
      <c r="E39" s="110">
        <v>9</v>
      </c>
      <c r="F39" s="110">
        <v>93</v>
      </c>
      <c r="G39" s="110">
        <v>32</v>
      </c>
      <c r="H39" s="110">
        <v>52</v>
      </c>
      <c r="I39" s="110">
        <v>9</v>
      </c>
      <c r="J39" s="114">
        <v>69</v>
      </c>
      <c r="K39" s="114"/>
      <c r="L39" s="110"/>
      <c r="M39" s="110"/>
      <c r="N39" s="110"/>
      <c r="O39" s="110"/>
      <c r="P39" s="110"/>
      <c r="Q39" s="110"/>
      <c r="R39" s="110"/>
      <c r="S39" s="110"/>
      <c r="T39" s="50">
        <v>102</v>
      </c>
      <c r="U39" s="110">
        <v>28</v>
      </c>
      <c r="V39" s="110">
        <v>0</v>
      </c>
      <c r="W39" s="110">
        <v>4</v>
      </c>
      <c r="X39" s="110">
        <v>52</v>
      </c>
      <c r="Y39" s="110">
        <v>9</v>
      </c>
      <c r="Z39" s="110">
        <v>9</v>
      </c>
      <c r="AA39" s="110">
        <v>0</v>
      </c>
      <c r="AB39" s="58" t="s">
        <v>153</v>
      </c>
      <c r="AC39" s="114"/>
      <c r="AD39" s="110"/>
      <c r="AE39" s="110"/>
      <c r="AF39" s="110"/>
      <c r="AG39" s="110"/>
      <c r="AH39" s="110"/>
      <c r="AI39" s="110"/>
      <c r="AJ39" s="65"/>
      <c r="AK39" s="104"/>
      <c r="AL39" s="114"/>
      <c r="AM39" s="67"/>
      <c r="AN39" s="67"/>
      <c r="AO39" s="67"/>
      <c r="AP39" s="67"/>
      <c r="AQ39" s="67"/>
      <c r="AR39" s="110"/>
      <c r="AS39" s="65"/>
      <c r="AT39" s="68"/>
      <c r="AU39" s="114"/>
      <c r="AV39" s="110"/>
      <c r="AW39" s="110"/>
      <c r="AX39" s="110"/>
      <c r="AY39" s="110"/>
      <c r="AZ39" s="110"/>
      <c r="BA39" s="82"/>
      <c r="BB39" s="65"/>
      <c r="BC39" s="68"/>
      <c r="BD39" s="114"/>
      <c r="BE39" s="110"/>
      <c r="BF39" s="110"/>
      <c r="BG39" s="110"/>
      <c r="BH39" s="110"/>
      <c r="BI39" s="110"/>
      <c r="BJ39" s="110"/>
      <c r="BK39" s="110"/>
      <c r="BL39" s="110"/>
      <c r="BM39" s="114"/>
      <c r="BN39" s="110"/>
      <c r="BO39" s="110"/>
      <c r="BP39" s="110"/>
      <c r="BQ39" s="110"/>
      <c r="BR39" s="110"/>
      <c r="BS39" s="82"/>
      <c r="BT39" s="65"/>
      <c r="BU39" s="68"/>
      <c r="BV39" s="114"/>
      <c r="BW39" s="110"/>
      <c r="BX39" s="110"/>
      <c r="BY39" s="110"/>
      <c r="BZ39" s="110"/>
      <c r="CA39" s="110"/>
      <c r="CB39" s="110"/>
      <c r="CC39" s="110"/>
      <c r="CD39" s="110"/>
    </row>
    <row r="40" spans="1:151" ht="31.5" x14ac:dyDescent="0.25">
      <c r="A40" s="22" t="s">
        <v>44</v>
      </c>
      <c r="B40" s="15" t="s">
        <v>96</v>
      </c>
      <c r="C40" s="110" t="s">
        <v>153</v>
      </c>
      <c r="D40" s="114">
        <v>173</v>
      </c>
      <c r="E40" s="110">
        <v>21</v>
      </c>
      <c r="F40" s="110">
        <v>152</v>
      </c>
      <c r="G40" s="110">
        <v>54</v>
      </c>
      <c r="H40" s="110">
        <v>82</v>
      </c>
      <c r="I40" s="110">
        <v>16</v>
      </c>
      <c r="J40" s="114">
        <v>101</v>
      </c>
      <c r="K40" s="114"/>
      <c r="L40" s="110"/>
      <c r="M40" s="110"/>
      <c r="N40" s="110"/>
      <c r="O40" s="110"/>
      <c r="P40" s="110"/>
      <c r="Q40" s="110"/>
      <c r="R40" s="110"/>
      <c r="S40" s="110"/>
      <c r="T40" s="50">
        <v>73</v>
      </c>
      <c r="U40" s="115">
        <v>25</v>
      </c>
      <c r="V40" s="115">
        <v>0</v>
      </c>
      <c r="W40" s="115">
        <v>4</v>
      </c>
      <c r="X40" s="115">
        <v>30</v>
      </c>
      <c r="Y40" s="115">
        <v>6</v>
      </c>
      <c r="Z40" s="115">
        <v>8</v>
      </c>
      <c r="AA40" s="115">
        <v>0</v>
      </c>
      <c r="AB40" s="103"/>
      <c r="AC40" s="50">
        <v>100</v>
      </c>
      <c r="AD40" s="110">
        <v>19</v>
      </c>
      <c r="AE40" s="110">
        <v>0</v>
      </c>
      <c r="AF40" s="110">
        <v>6</v>
      </c>
      <c r="AG40" s="110">
        <v>52</v>
      </c>
      <c r="AH40" s="110">
        <v>10</v>
      </c>
      <c r="AI40" s="110">
        <v>13</v>
      </c>
      <c r="AJ40" s="110">
        <v>0</v>
      </c>
      <c r="AK40" s="110" t="s">
        <v>154</v>
      </c>
      <c r="AL40" s="114"/>
      <c r="AM40" s="110"/>
      <c r="AN40" s="110"/>
      <c r="AO40" s="110"/>
      <c r="AP40" s="110"/>
      <c r="AQ40" s="110"/>
      <c r="AR40" s="110"/>
      <c r="AS40" s="65"/>
      <c r="AT40" s="104"/>
      <c r="AU40" s="114"/>
      <c r="AV40" s="110"/>
      <c r="AW40" s="110"/>
      <c r="AX40" s="110"/>
      <c r="AY40" s="110"/>
      <c r="AZ40" s="110"/>
      <c r="BA40" s="110"/>
      <c r="BB40" s="110"/>
      <c r="BC40" s="110"/>
      <c r="BD40" s="114"/>
      <c r="BE40" s="110"/>
      <c r="BF40" s="110"/>
      <c r="BG40" s="110"/>
      <c r="BH40" s="110"/>
      <c r="BI40" s="110"/>
      <c r="BJ40" s="110"/>
      <c r="BK40" s="110"/>
      <c r="BL40" s="110"/>
      <c r="BM40" s="114"/>
      <c r="BN40" s="110"/>
      <c r="BO40" s="110"/>
      <c r="BP40" s="110"/>
      <c r="BQ40" s="110"/>
      <c r="BR40" s="110"/>
      <c r="BS40" s="110"/>
      <c r="BT40" s="110"/>
      <c r="BU40" s="110"/>
      <c r="BV40" s="114"/>
      <c r="BW40" s="110"/>
      <c r="BX40" s="110"/>
      <c r="BY40" s="110"/>
      <c r="BZ40" s="110"/>
      <c r="CA40" s="110"/>
      <c r="CB40" s="110"/>
      <c r="CC40" s="110"/>
      <c r="CD40" s="110"/>
    </row>
    <row r="41" spans="1:151" x14ac:dyDescent="0.25">
      <c r="A41" s="21" t="s">
        <v>45</v>
      </c>
      <c r="B41" s="16" t="s">
        <v>97</v>
      </c>
      <c r="C41" s="110" t="s">
        <v>156</v>
      </c>
      <c r="D41" s="114">
        <v>108</v>
      </c>
      <c r="E41" s="110"/>
      <c r="F41" s="110">
        <v>108</v>
      </c>
      <c r="G41" s="110"/>
      <c r="H41" s="110">
        <v>108</v>
      </c>
      <c r="I41" s="110"/>
      <c r="J41" s="114">
        <v>36</v>
      </c>
      <c r="K41" s="114"/>
      <c r="L41" s="110"/>
      <c r="M41" s="110"/>
      <c r="N41" s="110"/>
      <c r="O41" s="110"/>
      <c r="P41" s="110"/>
      <c r="Q41" s="110"/>
      <c r="R41" s="110"/>
      <c r="S41" s="110"/>
      <c r="T41" s="114"/>
      <c r="U41" s="65"/>
      <c r="V41" s="65"/>
      <c r="W41" s="65"/>
      <c r="X41" s="65"/>
      <c r="Y41" s="65"/>
      <c r="Z41" s="65"/>
      <c r="AA41" s="103"/>
      <c r="AB41" s="103"/>
      <c r="AC41" s="50">
        <v>108</v>
      </c>
      <c r="AD41" s="110"/>
      <c r="AE41" s="110"/>
      <c r="AF41" s="110"/>
      <c r="AG41" s="110">
        <v>108</v>
      </c>
      <c r="AH41" s="110"/>
      <c r="AI41" s="110"/>
      <c r="AJ41" s="110"/>
      <c r="AK41" s="110" t="s">
        <v>156</v>
      </c>
      <c r="AL41" s="114"/>
      <c r="AM41" s="110"/>
      <c r="AN41" s="110"/>
      <c r="AO41" s="110"/>
      <c r="AP41" s="110"/>
      <c r="AQ41" s="110"/>
      <c r="AR41" s="110"/>
      <c r="AS41" s="65"/>
      <c r="AT41" s="104"/>
      <c r="AU41" s="114"/>
      <c r="AV41" s="110"/>
      <c r="AW41" s="110"/>
      <c r="AX41" s="110"/>
      <c r="AY41" s="110"/>
      <c r="AZ41" s="110"/>
      <c r="BA41" s="110"/>
      <c r="BB41" s="110"/>
      <c r="BC41" s="110"/>
      <c r="BD41" s="114"/>
      <c r="BE41" s="110"/>
      <c r="BF41" s="110"/>
      <c r="BG41" s="110"/>
      <c r="BH41" s="110"/>
      <c r="BI41" s="110"/>
      <c r="BJ41" s="110"/>
      <c r="BK41" s="110"/>
      <c r="BL41" s="110"/>
      <c r="BM41" s="114"/>
      <c r="BN41" s="110"/>
      <c r="BO41" s="110"/>
      <c r="BP41" s="110"/>
      <c r="BQ41" s="110"/>
      <c r="BR41" s="110"/>
      <c r="BS41" s="110"/>
      <c r="BT41" s="110"/>
      <c r="BU41" s="110"/>
      <c r="BV41" s="114"/>
      <c r="BW41" s="110"/>
      <c r="BX41" s="110"/>
      <c r="BY41" s="110"/>
      <c r="BZ41" s="110"/>
      <c r="CA41" s="110"/>
      <c r="CB41" s="110"/>
      <c r="CC41" s="110"/>
      <c r="CD41" s="110"/>
    </row>
    <row r="42" spans="1:151" ht="51" customHeight="1" x14ac:dyDescent="0.25">
      <c r="A42" s="21" t="s">
        <v>46</v>
      </c>
      <c r="B42" s="16" t="s">
        <v>130</v>
      </c>
      <c r="C42" s="65" t="s">
        <v>153</v>
      </c>
      <c r="D42" s="114">
        <v>72</v>
      </c>
      <c r="E42" s="65"/>
      <c r="F42" s="65">
        <v>72</v>
      </c>
      <c r="G42" s="65"/>
      <c r="H42" s="65">
        <v>72</v>
      </c>
      <c r="I42" s="65"/>
      <c r="J42" s="114"/>
      <c r="K42" s="114"/>
      <c r="L42" s="110"/>
      <c r="M42" s="110"/>
      <c r="N42" s="110"/>
      <c r="O42" s="110"/>
      <c r="P42" s="110"/>
      <c r="Q42" s="110"/>
      <c r="R42" s="110"/>
      <c r="S42" s="110"/>
      <c r="T42" s="114"/>
      <c r="U42" s="110"/>
      <c r="V42" s="110"/>
      <c r="W42" s="110"/>
      <c r="X42" s="110"/>
      <c r="Y42" s="110"/>
      <c r="Z42" s="110"/>
      <c r="AA42" s="110"/>
      <c r="AB42" s="110"/>
      <c r="AC42" s="50">
        <v>72</v>
      </c>
      <c r="AD42" s="110"/>
      <c r="AE42" s="110"/>
      <c r="AF42" s="110"/>
      <c r="AG42" s="110">
        <v>72</v>
      </c>
      <c r="AH42" s="110"/>
      <c r="AI42" s="110"/>
      <c r="AJ42" s="110"/>
      <c r="AK42" s="110" t="s">
        <v>153</v>
      </c>
      <c r="AL42" s="114"/>
      <c r="AM42" s="65"/>
      <c r="AN42" s="65"/>
      <c r="AO42" s="65"/>
      <c r="AP42" s="65"/>
      <c r="AQ42" s="110"/>
      <c r="AR42" s="110"/>
      <c r="AS42" s="65"/>
      <c r="AT42" s="65"/>
      <c r="AU42" s="114"/>
      <c r="AV42" s="110"/>
      <c r="AW42" s="110"/>
      <c r="AX42" s="110"/>
      <c r="AY42" s="110"/>
      <c r="AZ42" s="110"/>
      <c r="BA42" s="110"/>
      <c r="BB42" s="110"/>
      <c r="BC42" s="112"/>
      <c r="BD42" s="114"/>
      <c r="BE42" s="110"/>
      <c r="BF42" s="110"/>
      <c r="BG42" s="110"/>
      <c r="BH42" s="110"/>
      <c r="BI42" s="110"/>
      <c r="BJ42" s="110"/>
      <c r="BK42" s="110"/>
      <c r="BL42" s="110"/>
      <c r="BM42" s="114"/>
      <c r="BN42" s="110"/>
      <c r="BO42" s="110"/>
      <c r="BP42" s="110"/>
      <c r="BQ42" s="110"/>
      <c r="BR42" s="110"/>
      <c r="BS42" s="110"/>
      <c r="BT42" s="110"/>
      <c r="BU42" s="112"/>
      <c r="BV42" s="114"/>
      <c r="BW42" s="110"/>
      <c r="BX42" s="110"/>
      <c r="BY42" s="110"/>
      <c r="BZ42" s="110"/>
      <c r="CA42" s="110"/>
      <c r="CB42" s="110"/>
      <c r="CC42" s="110"/>
      <c r="CD42" s="110"/>
    </row>
    <row r="43" spans="1:151" ht="44.25" customHeight="1" x14ac:dyDescent="0.25">
      <c r="A43" s="29" t="s">
        <v>47</v>
      </c>
      <c r="B43" s="18" t="s">
        <v>99</v>
      </c>
      <c r="C43" s="110" t="s">
        <v>159</v>
      </c>
      <c r="D43" s="51">
        <v>780</v>
      </c>
      <c r="E43" s="111">
        <v>44</v>
      </c>
      <c r="F43" s="111">
        <v>736</v>
      </c>
      <c r="G43" s="111">
        <v>116</v>
      </c>
      <c r="H43" s="111">
        <v>586</v>
      </c>
      <c r="I43" s="111">
        <v>34</v>
      </c>
      <c r="J43" s="51">
        <v>233</v>
      </c>
      <c r="K43" s="51"/>
      <c r="L43" s="112"/>
      <c r="M43" s="112"/>
      <c r="N43" s="112"/>
      <c r="O43" s="112"/>
      <c r="P43" s="112"/>
      <c r="Q43" s="112"/>
      <c r="R43" s="112"/>
      <c r="S43" s="112"/>
      <c r="T43" s="50"/>
      <c r="U43" s="112"/>
      <c r="V43" s="112"/>
      <c r="W43" s="112"/>
      <c r="X43" s="112"/>
      <c r="Y43" s="112"/>
      <c r="Z43" s="112"/>
      <c r="AA43" s="112"/>
      <c r="AB43" s="112"/>
      <c r="AC43" s="50"/>
      <c r="AD43" s="112"/>
      <c r="AE43" s="112"/>
      <c r="AF43" s="112"/>
      <c r="AG43" s="112"/>
      <c r="AH43" s="112"/>
      <c r="AI43" s="112"/>
      <c r="AJ43" s="112"/>
      <c r="AK43" s="112"/>
      <c r="AL43" s="50">
        <v>26</v>
      </c>
      <c r="AM43" s="112">
        <v>10</v>
      </c>
      <c r="AN43" s="112">
        <v>0</v>
      </c>
      <c r="AO43" s="112">
        <v>1</v>
      </c>
      <c r="AP43" s="112">
        <v>8</v>
      </c>
      <c r="AQ43" s="112">
        <v>3</v>
      </c>
      <c r="AR43" s="112">
        <v>4</v>
      </c>
      <c r="AS43" s="113">
        <v>0</v>
      </c>
      <c r="AT43" s="113"/>
      <c r="AU43" s="50">
        <f>AU44+AU45+AU46</f>
        <v>502</v>
      </c>
      <c r="AV43" s="113">
        <f t="shared" ref="AV43:BB43" si="138">AV44+AV45+AV46</f>
        <v>96</v>
      </c>
      <c r="AW43" s="113">
        <f t="shared" si="138"/>
        <v>0</v>
      </c>
      <c r="AX43" s="113">
        <f t="shared" si="138"/>
        <v>9</v>
      </c>
      <c r="AY43" s="113">
        <f t="shared" si="138"/>
        <v>326</v>
      </c>
      <c r="AZ43" s="113">
        <f t="shared" si="138"/>
        <v>31</v>
      </c>
      <c r="BA43" s="113">
        <f t="shared" si="138"/>
        <v>40</v>
      </c>
      <c r="BB43" s="113">
        <f t="shared" si="138"/>
        <v>0</v>
      </c>
      <c r="BC43" s="113"/>
      <c r="BD43" s="50">
        <v>252</v>
      </c>
      <c r="BE43" s="113">
        <v>0</v>
      </c>
      <c r="BF43" s="113">
        <v>0</v>
      </c>
      <c r="BG43" s="113">
        <v>0</v>
      </c>
      <c r="BH43" s="113">
        <v>252</v>
      </c>
      <c r="BI43" s="113">
        <v>0</v>
      </c>
      <c r="BJ43" s="113">
        <v>0</v>
      </c>
      <c r="BK43" s="113">
        <v>18</v>
      </c>
      <c r="BL43" s="112" t="s">
        <v>157</v>
      </c>
      <c r="BM43" s="50"/>
      <c r="BN43" s="113"/>
      <c r="BO43" s="113"/>
      <c r="BP43" s="113"/>
      <c r="BQ43" s="113"/>
      <c r="BR43" s="113"/>
      <c r="BS43" s="113"/>
      <c r="BT43" s="113"/>
      <c r="BU43" s="113"/>
      <c r="BV43" s="50"/>
      <c r="BW43" s="113"/>
      <c r="BX43" s="113"/>
      <c r="BY43" s="113"/>
      <c r="BZ43" s="113"/>
      <c r="CA43" s="113"/>
      <c r="CB43" s="113"/>
      <c r="CC43" s="65"/>
      <c r="CD43" s="103"/>
    </row>
    <row r="44" spans="1:151" ht="44.25" customHeight="1" x14ac:dyDescent="0.25">
      <c r="A44" s="21" t="s">
        <v>48</v>
      </c>
      <c r="B44" s="19" t="s">
        <v>100</v>
      </c>
      <c r="C44" s="110" t="s">
        <v>153</v>
      </c>
      <c r="D44" s="116">
        <v>111</v>
      </c>
      <c r="E44" s="117">
        <v>11</v>
      </c>
      <c r="F44" s="117">
        <v>100</v>
      </c>
      <c r="G44" s="117">
        <v>34</v>
      </c>
      <c r="H44" s="117">
        <v>56</v>
      </c>
      <c r="I44" s="117">
        <v>10</v>
      </c>
      <c r="J44" s="116">
        <v>78</v>
      </c>
      <c r="K44" s="50"/>
      <c r="L44" s="112"/>
      <c r="M44" s="112"/>
      <c r="N44" s="112"/>
      <c r="O44" s="112"/>
      <c r="P44" s="112"/>
      <c r="Q44" s="112"/>
      <c r="R44" s="112"/>
      <c r="S44" s="112"/>
      <c r="T44" s="50"/>
      <c r="U44" s="112"/>
      <c r="V44" s="112"/>
      <c r="W44" s="112"/>
      <c r="X44" s="112"/>
      <c r="Y44" s="112"/>
      <c r="Z44" s="112"/>
      <c r="AA44" s="112"/>
      <c r="AB44" s="112"/>
      <c r="AC44" s="114"/>
      <c r="AD44" s="110"/>
      <c r="AE44" s="110"/>
      <c r="AF44" s="110"/>
      <c r="AG44" s="110"/>
      <c r="AH44" s="112"/>
      <c r="AI44" s="112"/>
      <c r="AJ44" s="112"/>
      <c r="AK44" s="112"/>
      <c r="AL44" s="50">
        <v>26</v>
      </c>
      <c r="AM44" s="110">
        <v>10</v>
      </c>
      <c r="AN44" s="110">
        <v>0</v>
      </c>
      <c r="AO44" s="110">
        <v>1</v>
      </c>
      <c r="AP44" s="110">
        <v>8</v>
      </c>
      <c r="AQ44" s="110">
        <v>3</v>
      </c>
      <c r="AR44" s="110">
        <v>4</v>
      </c>
      <c r="AS44" s="65">
        <v>0</v>
      </c>
      <c r="AT44" s="58"/>
      <c r="AU44" s="50">
        <v>85</v>
      </c>
      <c r="AV44" s="110">
        <v>20</v>
      </c>
      <c r="AW44" s="110">
        <v>0</v>
      </c>
      <c r="AX44" s="110">
        <v>3</v>
      </c>
      <c r="AY44" s="110">
        <v>48</v>
      </c>
      <c r="AZ44" s="110">
        <v>7</v>
      </c>
      <c r="BA44" s="110">
        <v>7</v>
      </c>
      <c r="BB44" s="65">
        <v>0</v>
      </c>
      <c r="BC44" s="58" t="s">
        <v>153</v>
      </c>
      <c r="BD44" s="50"/>
      <c r="BE44" s="112"/>
      <c r="BF44" s="112"/>
      <c r="BG44" s="112"/>
      <c r="BH44" s="112"/>
      <c r="BI44" s="112"/>
      <c r="BJ44" s="112"/>
      <c r="BK44" s="112"/>
      <c r="BL44" s="112"/>
      <c r="BM44" s="50"/>
      <c r="BN44" s="113"/>
      <c r="BO44" s="113"/>
      <c r="BP44" s="113"/>
      <c r="BQ44" s="113"/>
      <c r="BR44" s="113"/>
      <c r="BS44" s="113"/>
      <c r="BT44" s="113"/>
      <c r="BU44" s="104"/>
      <c r="BV44" s="50"/>
      <c r="BW44" s="112"/>
      <c r="BX44" s="112"/>
      <c r="BY44" s="112"/>
      <c r="BZ44" s="112"/>
      <c r="CA44" s="112"/>
      <c r="CB44" s="112"/>
      <c r="CC44" s="112"/>
      <c r="CD44" s="112"/>
    </row>
    <row r="45" spans="1:151" ht="16.5" customHeight="1" x14ac:dyDescent="0.25">
      <c r="A45" s="21" t="s">
        <v>66</v>
      </c>
      <c r="B45" s="15" t="s">
        <v>101</v>
      </c>
      <c r="C45" s="110" t="s">
        <v>153</v>
      </c>
      <c r="D45" s="116">
        <v>273</v>
      </c>
      <c r="E45" s="117">
        <v>33</v>
      </c>
      <c r="F45" s="117">
        <v>240</v>
      </c>
      <c r="G45" s="117">
        <v>82</v>
      </c>
      <c r="H45" s="117">
        <v>134</v>
      </c>
      <c r="I45" s="117">
        <v>24</v>
      </c>
      <c r="J45" s="116">
        <v>155</v>
      </c>
      <c r="K45" s="114"/>
      <c r="L45" s="110"/>
      <c r="M45" s="110"/>
      <c r="N45" s="110"/>
      <c r="O45" s="110"/>
      <c r="P45" s="110"/>
      <c r="Q45" s="110"/>
      <c r="R45" s="110"/>
      <c r="S45" s="110"/>
      <c r="T45" s="114"/>
      <c r="U45" s="110"/>
      <c r="V45" s="110"/>
      <c r="W45" s="110"/>
      <c r="X45" s="110"/>
      <c r="Y45" s="110"/>
      <c r="Z45" s="110"/>
      <c r="AA45" s="110"/>
      <c r="AB45" s="110"/>
      <c r="AC45" s="114"/>
      <c r="AD45" s="110"/>
      <c r="AE45" s="110"/>
      <c r="AF45" s="110"/>
      <c r="AG45" s="110"/>
      <c r="AH45" s="110"/>
      <c r="AI45" s="110"/>
      <c r="AJ45" s="110"/>
      <c r="AK45" s="110"/>
      <c r="AL45" s="50"/>
      <c r="AM45" s="110"/>
      <c r="AN45" s="110"/>
      <c r="AO45" s="110"/>
      <c r="AP45" s="110"/>
      <c r="AQ45" s="110"/>
      <c r="AR45" s="110"/>
      <c r="AS45" s="110"/>
      <c r="AT45" s="110"/>
      <c r="AU45" s="50">
        <v>273</v>
      </c>
      <c r="AV45" s="110">
        <v>76</v>
      </c>
      <c r="AW45" s="110">
        <v>0</v>
      </c>
      <c r="AX45" s="110">
        <v>6</v>
      </c>
      <c r="AY45" s="110">
        <v>134</v>
      </c>
      <c r="AZ45" s="110">
        <v>24</v>
      </c>
      <c r="BA45" s="110">
        <v>33</v>
      </c>
      <c r="BB45" s="110">
        <v>0</v>
      </c>
      <c r="BC45" s="110" t="s">
        <v>153</v>
      </c>
      <c r="BD45" s="114"/>
      <c r="BE45" s="110"/>
      <c r="BF45" s="110"/>
      <c r="BG45" s="110"/>
      <c r="BH45" s="110"/>
      <c r="BI45" s="110"/>
      <c r="BJ45" s="65"/>
      <c r="BK45" s="65"/>
      <c r="BL45" s="68"/>
      <c r="BM45" s="50"/>
      <c r="BN45" s="65"/>
      <c r="BO45" s="65"/>
      <c r="BP45" s="65"/>
      <c r="BQ45" s="65"/>
      <c r="BR45" s="65"/>
      <c r="BS45" s="65"/>
      <c r="BT45" s="65"/>
      <c r="BU45" s="68"/>
      <c r="BV45" s="114"/>
      <c r="BW45" s="110"/>
      <c r="BX45" s="110"/>
      <c r="BY45" s="110"/>
      <c r="BZ45" s="110"/>
      <c r="CA45" s="110"/>
      <c r="CB45" s="110"/>
      <c r="CC45" s="65"/>
      <c r="CD45" s="68"/>
    </row>
    <row r="46" spans="1:151" x14ac:dyDescent="0.25">
      <c r="A46" s="21" t="s">
        <v>49</v>
      </c>
      <c r="B46" s="16" t="s">
        <v>97</v>
      </c>
      <c r="C46" s="110" t="s">
        <v>156</v>
      </c>
      <c r="D46" s="114">
        <v>144</v>
      </c>
      <c r="E46" s="110"/>
      <c r="F46" s="110">
        <v>144</v>
      </c>
      <c r="G46" s="110"/>
      <c r="H46" s="110">
        <v>144</v>
      </c>
      <c r="I46" s="110"/>
      <c r="J46" s="114"/>
      <c r="K46" s="118"/>
      <c r="L46" s="119"/>
      <c r="M46" s="119"/>
      <c r="N46" s="119"/>
      <c r="O46" s="119"/>
      <c r="P46" s="119"/>
      <c r="Q46" s="119"/>
      <c r="R46" s="119"/>
      <c r="S46" s="119"/>
      <c r="T46" s="118"/>
      <c r="U46" s="119"/>
      <c r="V46" s="119"/>
      <c r="W46" s="110"/>
      <c r="X46" s="110"/>
      <c r="Y46" s="110"/>
      <c r="Z46" s="110"/>
      <c r="AA46" s="110"/>
      <c r="AB46" s="110"/>
      <c r="AC46" s="114"/>
      <c r="AD46" s="110"/>
      <c r="AE46" s="110"/>
      <c r="AF46" s="110"/>
      <c r="AG46" s="110"/>
      <c r="AH46" s="110"/>
      <c r="AI46" s="110"/>
      <c r="AJ46" s="110"/>
      <c r="AK46" s="110"/>
      <c r="AL46" s="50"/>
      <c r="AM46" s="110"/>
      <c r="AN46" s="110"/>
      <c r="AO46" s="110"/>
      <c r="AP46" s="110"/>
      <c r="AQ46" s="110"/>
      <c r="AR46" s="110"/>
      <c r="AS46" s="110"/>
      <c r="AT46" s="110"/>
      <c r="AU46" s="50">
        <v>144</v>
      </c>
      <c r="AV46" s="110">
        <v>0</v>
      </c>
      <c r="AW46" s="110">
        <v>0</v>
      </c>
      <c r="AX46" s="110">
        <v>0</v>
      </c>
      <c r="AY46" s="110">
        <v>144</v>
      </c>
      <c r="AZ46" s="110">
        <v>0</v>
      </c>
      <c r="BA46" s="110">
        <v>0</v>
      </c>
      <c r="BB46" s="110">
        <v>0</v>
      </c>
      <c r="BC46" s="110" t="s">
        <v>156</v>
      </c>
      <c r="BD46" s="114"/>
      <c r="BE46" s="110"/>
      <c r="BF46" s="110"/>
      <c r="BG46" s="110"/>
      <c r="BH46" s="110"/>
      <c r="BI46" s="110"/>
      <c r="BJ46" s="65"/>
      <c r="BK46" s="78"/>
      <c r="BL46" s="120"/>
      <c r="BM46" s="50"/>
      <c r="BN46" s="65"/>
      <c r="BO46" s="65"/>
      <c r="BP46" s="65"/>
      <c r="BQ46" s="65"/>
      <c r="BR46" s="65"/>
      <c r="BS46" s="65"/>
      <c r="BT46" s="65"/>
      <c r="BU46" s="65"/>
      <c r="BV46" s="114"/>
      <c r="BW46" s="110"/>
      <c r="BX46" s="110"/>
      <c r="BY46" s="110"/>
      <c r="BZ46" s="110"/>
      <c r="CA46" s="110"/>
      <c r="CB46" s="110"/>
      <c r="CC46" s="78"/>
      <c r="CD46" s="120"/>
    </row>
    <row r="47" spans="1:151" ht="55.5" customHeight="1" x14ac:dyDescent="0.25">
      <c r="A47" s="21" t="s">
        <v>50</v>
      </c>
      <c r="B47" s="17" t="s">
        <v>98</v>
      </c>
      <c r="C47" s="110" t="s">
        <v>153</v>
      </c>
      <c r="D47" s="114">
        <v>252</v>
      </c>
      <c r="E47" s="110"/>
      <c r="F47" s="110">
        <v>252</v>
      </c>
      <c r="G47" s="110"/>
      <c r="H47" s="110">
        <v>252</v>
      </c>
      <c r="I47" s="110"/>
      <c r="J47" s="114"/>
      <c r="K47" s="118"/>
      <c r="L47" s="119"/>
      <c r="M47" s="119"/>
      <c r="N47" s="119"/>
      <c r="O47" s="119"/>
      <c r="P47" s="119"/>
      <c r="Q47" s="119"/>
      <c r="R47" s="119"/>
      <c r="S47" s="119"/>
      <c r="T47" s="118"/>
      <c r="U47" s="119"/>
      <c r="V47" s="119"/>
      <c r="W47" s="110"/>
      <c r="X47" s="110"/>
      <c r="Y47" s="110"/>
      <c r="Z47" s="110"/>
      <c r="AA47" s="110"/>
      <c r="AB47" s="110"/>
      <c r="AC47" s="114"/>
      <c r="AD47" s="110"/>
      <c r="AE47" s="110"/>
      <c r="AF47" s="110"/>
      <c r="AG47" s="110"/>
      <c r="AH47" s="110"/>
      <c r="AI47" s="110"/>
      <c r="AJ47" s="110"/>
      <c r="AK47" s="110"/>
      <c r="AL47" s="114"/>
      <c r="AM47" s="110"/>
      <c r="AN47" s="110"/>
      <c r="AO47" s="110"/>
      <c r="AP47" s="110"/>
      <c r="AQ47" s="110"/>
      <c r="AR47" s="110"/>
      <c r="AS47" s="110"/>
      <c r="AT47" s="110"/>
      <c r="AU47" s="50"/>
      <c r="AV47" s="65"/>
      <c r="AW47" s="65"/>
      <c r="AX47" s="65"/>
      <c r="AY47" s="65"/>
      <c r="AZ47" s="65"/>
      <c r="BA47" s="65"/>
      <c r="BB47" s="65"/>
      <c r="BC47" s="65"/>
      <c r="BD47" s="50">
        <v>252</v>
      </c>
      <c r="BE47" s="110">
        <v>0</v>
      </c>
      <c r="BF47" s="110">
        <v>0</v>
      </c>
      <c r="BG47" s="110">
        <v>0</v>
      </c>
      <c r="BH47" s="110">
        <v>252</v>
      </c>
      <c r="BI47" s="110">
        <v>0</v>
      </c>
      <c r="BJ47" s="65">
        <v>0</v>
      </c>
      <c r="BK47" s="65">
        <v>0</v>
      </c>
      <c r="BL47" s="65" t="s">
        <v>153</v>
      </c>
      <c r="BM47" s="50"/>
      <c r="BN47" s="65"/>
      <c r="BO47" s="65"/>
      <c r="BP47" s="65"/>
      <c r="BQ47" s="65"/>
      <c r="BR47" s="65"/>
      <c r="BS47" s="65"/>
      <c r="BT47" s="65"/>
      <c r="BU47" s="65"/>
      <c r="BV47" s="114"/>
      <c r="BW47" s="110"/>
      <c r="BX47" s="110"/>
      <c r="BY47" s="110"/>
      <c r="BZ47" s="110"/>
      <c r="CA47" s="110"/>
      <c r="CB47" s="110"/>
      <c r="CC47" s="65"/>
      <c r="CD47" s="113"/>
    </row>
    <row r="48" spans="1:151" ht="47.25" customHeight="1" x14ac:dyDescent="0.25">
      <c r="A48" s="29" t="s">
        <v>51</v>
      </c>
      <c r="B48" s="18" t="s">
        <v>102</v>
      </c>
      <c r="C48" s="110" t="s">
        <v>159</v>
      </c>
      <c r="D48" s="51">
        <v>535</v>
      </c>
      <c r="E48" s="111">
        <v>31</v>
      </c>
      <c r="F48" s="111">
        <v>504</v>
      </c>
      <c r="G48" s="111">
        <v>100</v>
      </c>
      <c r="H48" s="111">
        <v>374</v>
      </c>
      <c r="I48" s="111">
        <v>30</v>
      </c>
      <c r="J48" s="51">
        <v>226</v>
      </c>
      <c r="K48" s="51"/>
      <c r="L48" s="112"/>
      <c r="M48" s="112"/>
      <c r="N48" s="112"/>
      <c r="O48" s="112"/>
      <c r="P48" s="112"/>
      <c r="Q48" s="112"/>
      <c r="R48" s="112"/>
      <c r="S48" s="112"/>
      <c r="T48" s="50"/>
      <c r="U48" s="112"/>
      <c r="V48" s="112"/>
      <c r="W48" s="112"/>
      <c r="X48" s="112"/>
      <c r="Y48" s="112"/>
      <c r="Z48" s="112"/>
      <c r="AA48" s="112"/>
      <c r="AB48" s="112"/>
      <c r="AC48" s="50"/>
      <c r="AD48" s="112"/>
      <c r="AE48" s="112"/>
      <c r="AF48" s="112"/>
      <c r="AG48" s="112"/>
      <c r="AH48" s="112"/>
      <c r="AI48" s="112"/>
      <c r="AJ48" s="112"/>
      <c r="AK48" s="112"/>
      <c r="AL48" s="50"/>
      <c r="AM48" s="112"/>
      <c r="AN48" s="112"/>
      <c r="AO48" s="112"/>
      <c r="AP48" s="112"/>
      <c r="AQ48" s="112"/>
      <c r="AR48" s="112"/>
      <c r="AS48" s="112"/>
      <c r="AT48" s="112"/>
      <c r="AU48" s="50"/>
      <c r="AV48" s="112"/>
      <c r="AW48" s="112"/>
      <c r="AX48" s="112"/>
      <c r="AY48" s="112"/>
      <c r="AZ48" s="112"/>
      <c r="BA48" s="112"/>
      <c r="BB48" s="112"/>
      <c r="BC48" s="112"/>
      <c r="BD48" s="50">
        <f>BD49+BD50+BD51+BD52</f>
        <v>535</v>
      </c>
      <c r="BE48" s="113">
        <f t="shared" ref="BE48:BJ48" si="139">BE49+BE50+BE51+BE52</f>
        <v>86</v>
      </c>
      <c r="BF48" s="113">
        <f t="shared" si="139"/>
        <v>0</v>
      </c>
      <c r="BG48" s="113">
        <f t="shared" si="139"/>
        <v>14</v>
      </c>
      <c r="BH48" s="113">
        <f t="shared" si="139"/>
        <v>374</v>
      </c>
      <c r="BI48" s="113">
        <f t="shared" si="139"/>
        <v>30</v>
      </c>
      <c r="BJ48" s="113">
        <f t="shared" si="139"/>
        <v>31</v>
      </c>
      <c r="BK48" s="113">
        <v>18</v>
      </c>
      <c r="BL48" s="112" t="s">
        <v>157</v>
      </c>
      <c r="BM48" s="50"/>
      <c r="BN48" s="112"/>
      <c r="BO48" s="112"/>
      <c r="BP48" s="112"/>
      <c r="BQ48" s="112"/>
      <c r="BR48" s="112"/>
      <c r="BS48" s="112"/>
      <c r="BT48" s="112"/>
      <c r="BU48" s="112"/>
      <c r="BV48" s="50"/>
      <c r="BW48" s="112"/>
      <c r="BX48" s="112"/>
      <c r="BY48" s="112"/>
      <c r="BZ48" s="112"/>
      <c r="CA48" s="112"/>
      <c r="CB48" s="112"/>
      <c r="CC48" s="67"/>
      <c r="CD48" s="103"/>
    </row>
    <row r="49" spans="1:115" ht="46.5" customHeight="1" x14ac:dyDescent="0.25">
      <c r="A49" s="22" t="s">
        <v>52</v>
      </c>
      <c r="B49" s="19" t="s">
        <v>103</v>
      </c>
      <c r="C49" s="110" t="s">
        <v>153</v>
      </c>
      <c r="D49" s="116">
        <v>102</v>
      </c>
      <c r="E49" s="117">
        <v>10</v>
      </c>
      <c r="F49" s="117">
        <v>92</v>
      </c>
      <c r="G49" s="117">
        <v>30</v>
      </c>
      <c r="H49" s="117">
        <v>52</v>
      </c>
      <c r="I49" s="117">
        <v>10</v>
      </c>
      <c r="J49" s="116">
        <v>69</v>
      </c>
      <c r="K49" s="114"/>
      <c r="L49" s="110"/>
      <c r="M49" s="110"/>
      <c r="N49" s="110"/>
      <c r="O49" s="110"/>
      <c r="P49" s="110"/>
      <c r="Q49" s="110"/>
      <c r="R49" s="110"/>
      <c r="S49" s="110"/>
      <c r="T49" s="114"/>
      <c r="U49" s="110"/>
      <c r="V49" s="110"/>
      <c r="W49" s="110"/>
      <c r="X49" s="110"/>
      <c r="Y49" s="110"/>
      <c r="Z49" s="110"/>
      <c r="AA49" s="110"/>
      <c r="AB49" s="110"/>
      <c r="AC49" s="114"/>
      <c r="AD49" s="110"/>
      <c r="AE49" s="110"/>
      <c r="AF49" s="110"/>
      <c r="AG49" s="110"/>
      <c r="AH49" s="110"/>
      <c r="AI49" s="110"/>
      <c r="AJ49" s="110"/>
      <c r="AK49" s="110"/>
      <c r="AL49" s="114"/>
      <c r="AM49" s="110"/>
      <c r="AN49" s="110"/>
      <c r="AO49" s="110"/>
      <c r="AP49" s="110"/>
      <c r="AQ49" s="110"/>
      <c r="AR49" s="110"/>
      <c r="AS49" s="110"/>
      <c r="AT49" s="110"/>
      <c r="AU49" s="114"/>
      <c r="AV49" s="110"/>
      <c r="AW49" s="110"/>
      <c r="AX49" s="110"/>
      <c r="AY49" s="110"/>
      <c r="AZ49" s="110"/>
      <c r="BA49" s="110"/>
      <c r="BB49" s="110"/>
      <c r="BC49" s="104"/>
      <c r="BD49" s="50">
        <v>102</v>
      </c>
      <c r="BE49" s="110">
        <v>24</v>
      </c>
      <c r="BF49" s="110">
        <v>0</v>
      </c>
      <c r="BG49" s="110">
        <v>6</v>
      </c>
      <c r="BH49" s="110">
        <v>52</v>
      </c>
      <c r="BI49" s="110">
        <v>10</v>
      </c>
      <c r="BJ49" s="110">
        <v>10</v>
      </c>
      <c r="BK49" s="110">
        <v>0</v>
      </c>
      <c r="BL49" s="110" t="s">
        <v>153</v>
      </c>
      <c r="BM49" s="114"/>
      <c r="BN49" s="110"/>
      <c r="BO49" s="110"/>
      <c r="BP49" s="110"/>
      <c r="BQ49" s="110"/>
      <c r="BR49" s="110"/>
      <c r="BS49" s="110"/>
      <c r="BT49" s="110"/>
      <c r="BU49" s="104"/>
      <c r="BV49" s="114"/>
      <c r="BW49" s="110"/>
      <c r="BX49" s="110"/>
      <c r="BY49" s="110"/>
      <c r="BZ49" s="110"/>
      <c r="CA49" s="110"/>
      <c r="CB49" s="110"/>
      <c r="CC49" s="110"/>
      <c r="CD49" s="112"/>
    </row>
    <row r="50" spans="1:115" ht="52.5" x14ac:dyDescent="0.25">
      <c r="A50" s="22" t="s">
        <v>53</v>
      </c>
      <c r="B50" s="15" t="s">
        <v>104</v>
      </c>
      <c r="C50" s="110" t="s">
        <v>153</v>
      </c>
      <c r="D50" s="114">
        <v>217</v>
      </c>
      <c r="E50" s="110">
        <v>21</v>
      </c>
      <c r="F50" s="110">
        <v>196</v>
      </c>
      <c r="G50" s="110">
        <v>70</v>
      </c>
      <c r="H50" s="110">
        <v>106</v>
      </c>
      <c r="I50" s="117">
        <v>20</v>
      </c>
      <c r="J50" s="114">
        <v>121</v>
      </c>
      <c r="K50" s="114"/>
      <c r="L50" s="110"/>
      <c r="M50" s="110"/>
      <c r="N50" s="110"/>
      <c r="O50" s="110"/>
      <c r="P50" s="110"/>
      <c r="Q50" s="110"/>
      <c r="R50" s="110"/>
      <c r="S50" s="110"/>
      <c r="T50" s="114"/>
      <c r="U50" s="110"/>
      <c r="V50" s="110"/>
      <c r="W50" s="110"/>
      <c r="X50" s="110"/>
      <c r="Y50" s="110"/>
      <c r="Z50" s="110"/>
      <c r="AA50" s="110"/>
      <c r="AB50" s="110"/>
      <c r="AC50" s="114"/>
      <c r="AD50" s="110"/>
      <c r="AE50" s="110"/>
      <c r="AF50" s="110"/>
      <c r="AG50" s="110"/>
      <c r="AH50" s="110"/>
      <c r="AI50" s="110"/>
      <c r="AJ50" s="110"/>
      <c r="AK50" s="110"/>
      <c r="AL50" s="114"/>
      <c r="AM50" s="110"/>
      <c r="AN50" s="110"/>
      <c r="AO50" s="110"/>
      <c r="AP50" s="110"/>
      <c r="AQ50" s="110"/>
      <c r="AR50" s="110"/>
      <c r="AS50" s="110"/>
      <c r="AT50" s="110"/>
      <c r="AU50" s="114"/>
      <c r="AV50" s="110"/>
      <c r="AW50" s="110"/>
      <c r="AX50" s="110"/>
      <c r="AY50" s="110"/>
      <c r="AZ50" s="110"/>
      <c r="BA50" s="110"/>
      <c r="BB50" s="110"/>
      <c r="BC50" s="110"/>
      <c r="BD50" s="50">
        <v>217</v>
      </c>
      <c r="BE50" s="110">
        <v>62</v>
      </c>
      <c r="BF50" s="110">
        <v>0</v>
      </c>
      <c r="BG50" s="110">
        <v>8</v>
      </c>
      <c r="BH50" s="110">
        <v>106</v>
      </c>
      <c r="BI50" s="110">
        <v>20</v>
      </c>
      <c r="BJ50" s="110">
        <v>21</v>
      </c>
      <c r="BK50" s="65">
        <v>0</v>
      </c>
      <c r="BL50" s="65" t="s">
        <v>153</v>
      </c>
      <c r="BM50" s="114"/>
      <c r="BN50" s="110"/>
      <c r="BO50" s="110"/>
      <c r="BP50" s="110"/>
      <c r="BQ50" s="110"/>
      <c r="BR50" s="110"/>
      <c r="BS50" s="110"/>
      <c r="BT50" s="110"/>
      <c r="BU50" s="110"/>
      <c r="BV50" s="114"/>
      <c r="BW50" s="110"/>
      <c r="BX50" s="110"/>
      <c r="BY50" s="110"/>
      <c r="BZ50" s="110"/>
      <c r="CA50" s="110"/>
      <c r="CB50" s="110"/>
      <c r="CC50" s="65"/>
      <c r="CD50" s="113"/>
    </row>
    <row r="51" spans="1:115" x14ac:dyDescent="0.25">
      <c r="A51" s="21" t="s">
        <v>54</v>
      </c>
      <c r="B51" s="16" t="s">
        <v>97</v>
      </c>
      <c r="C51" s="110" t="s">
        <v>156</v>
      </c>
      <c r="D51" s="114">
        <v>108</v>
      </c>
      <c r="E51" s="110"/>
      <c r="F51" s="110">
        <v>108</v>
      </c>
      <c r="G51" s="110"/>
      <c r="H51" s="110">
        <v>108</v>
      </c>
      <c r="I51" s="110"/>
      <c r="J51" s="114">
        <v>36</v>
      </c>
      <c r="K51" s="118"/>
      <c r="L51" s="119"/>
      <c r="M51" s="119"/>
      <c r="N51" s="119"/>
      <c r="O51" s="119"/>
      <c r="P51" s="119"/>
      <c r="Q51" s="119"/>
      <c r="R51" s="119"/>
      <c r="S51" s="119"/>
      <c r="T51" s="118"/>
      <c r="U51" s="119"/>
      <c r="V51" s="119"/>
      <c r="W51" s="110"/>
      <c r="X51" s="110"/>
      <c r="Y51" s="110"/>
      <c r="Z51" s="110"/>
      <c r="AA51" s="110"/>
      <c r="AB51" s="110"/>
      <c r="AC51" s="114"/>
      <c r="AD51" s="110"/>
      <c r="AE51" s="110"/>
      <c r="AF51" s="110"/>
      <c r="AG51" s="110"/>
      <c r="AH51" s="110"/>
      <c r="AI51" s="110"/>
      <c r="AJ51" s="110"/>
      <c r="AK51" s="110"/>
      <c r="AL51" s="114"/>
      <c r="AM51" s="110"/>
      <c r="AN51" s="110"/>
      <c r="AO51" s="110"/>
      <c r="AP51" s="110"/>
      <c r="AQ51" s="110"/>
      <c r="AR51" s="110"/>
      <c r="AS51" s="110"/>
      <c r="AT51" s="110"/>
      <c r="AU51" s="114"/>
      <c r="AV51" s="110"/>
      <c r="AW51" s="110"/>
      <c r="AX51" s="110"/>
      <c r="AY51" s="110"/>
      <c r="AZ51" s="110"/>
      <c r="BA51" s="110"/>
      <c r="BB51" s="110"/>
      <c r="BC51" s="110"/>
      <c r="BD51" s="50">
        <v>108</v>
      </c>
      <c r="BE51" s="110">
        <v>0</v>
      </c>
      <c r="BF51" s="110">
        <v>0</v>
      </c>
      <c r="BG51" s="110">
        <v>0</v>
      </c>
      <c r="BH51" s="110">
        <v>108</v>
      </c>
      <c r="BI51" s="110">
        <v>0</v>
      </c>
      <c r="BJ51" s="110">
        <v>0</v>
      </c>
      <c r="BK51" s="65">
        <v>0</v>
      </c>
      <c r="BL51" s="65" t="s">
        <v>156</v>
      </c>
      <c r="BM51" s="114"/>
      <c r="BN51" s="110"/>
      <c r="BO51" s="110"/>
      <c r="BP51" s="110"/>
      <c r="BQ51" s="110"/>
      <c r="BR51" s="110"/>
      <c r="BS51" s="110"/>
      <c r="BT51" s="110"/>
      <c r="BU51" s="110"/>
      <c r="BV51" s="114"/>
      <c r="BW51" s="110"/>
      <c r="BX51" s="110"/>
      <c r="BY51" s="110"/>
      <c r="BZ51" s="110"/>
      <c r="CA51" s="110"/>
      <c r="CB51" s="110"/>
      <c r="CC51" s="65"/>
      <c r="CD51" s="113"/>
    </row>
    <row r="52" spans="1:115" ht="57.75" customHeight="1" x14ac:dyDescent="0.25">
      <c r="A52" s="21" t="s">
        <v>55</v>
      </c>
      <c r="B52" s="17" t="s">
        <v>98</v>
      </c>
      <c r="C52" s="110" t="s">
        <v>153</v>
      </c>
      <c r="D52" s="114">
        <v>108</v>
      </c>
      <c r="E52" s="110"/>
      <c r="F52" s="110">
        <v>108</v>
      </c>
      <c r="G52" s="110"/>
      <c r="H52" s="110">
        <v>108</v>
      </c>
      <c r="I52" s="110"/>
      <c r="J52" s="114"/>
      <c r="K52" s="118"/>
      <c r="L52" s="119"/>
      <c r="M52" s="119"/>
      <c r="N52" s="119"/>
      <c r="O52" s="119"/>
      <c r="P52" s="119"/>
      <c r="Q52" s="119"/>
      <c r="R52" s="119"/>
      <c r="S52" s="119"/>
      <c r="T52" s="118"/>
      <c r="U52" s="119"/>
      <c r="V52" s="119"/>
      <c r="W52" s="110"/>
      <c r="X52" s="110"/>
      <c r="Y52" s="110"/>
      <c r="Z52" s="110"/>
      <c r="AA52" s="110"/>
      <c r="AB52" s="110"/>
      <c r="AC52" s="114"/>
      <c r="AD52" s="110"/>
      <c r="AE52" s="110"/>
      <c r="AF52" s="110"/>
      <c r="AG52" s="110"/>
      <c r="AH52" s="110"/>
      <c r="AI52" s="110"/>
      <c r="AJ52" s="110"/>
      <c r="AK52" s="110"/>
      <c r="AL52" s="114"/>
      <c r="AM52" s="110"/>
      <c r="AN52" s="110"/>
      <c r="AO52" s="110"/>
      <c r="AP52" s="121"/>
      <c r="AQ52" s="121"/>
      <c r="AR52" s="110"/>
      <c r="AS52" s="110"/>
      <c r="AT52" s="110"/>
      <c r="AU52" s="114"/>
      <c r="AV52" s="110"/>
      <c r="AW52" s="110"/>
      <c r="AX52" s="110"/>
      <c r="AY52" s="110"/>
      <c r="AZ52" s="110"/>
      <c r="BA52" s="110"/>
      <c r="BB52" s="110"/>
      <c r="BC52" s="110"/>
      <c r="BD52" s="50">
        <v>108</v>
      </c>
      <c r="BE52" s="110">
        <v>0</v>
      </c>
      <c r="BF52" s="110">
        <v>0</v>
      </c>
      <c r="BG52" s="110">
        <v>0</v>
      </c>
      <c r="BH52" s="110">
        <v>108</v>
      </c>
      <c r="BI52" s="110">
        <v>0</v>
      </c>
      <c r="BJ52" s="110">
        <v>0</v>
      </c>
      <c r="BK52" s="65">
        <v>0</v>
      </c>
      <c r="BL52" s="65" t="s">
        <v>153</v>
      </c>
      <c r="BM52" s="114"/>
      <c r="BN52" s="110"/>
      <c r="BO52" s="110"/>
      <c r="BP52" s="110"/>
      <c r="BQ52" s="110"/>
      <c r="BR52" s="110"/>
      <c r="BS52" s="110"/>
      <c r="BT52" s="110"/>
      <c r="BU52" s="110"/>
      <c r="BV52" s="114"/>
      <c r="BW52" s="110"/>
      <c r="BX52" s="110"/>
      <c r="BY52" s="110"/>
      <c r="BZ52" s="110"/>
      <c r="CA52" s="110"/>
      <c r="CB52" s="110"/>
      <c r="CC52" s="65"/>
      <c r="CD52" s="113"/>
    </row>
    <row r="53" spans="1:115" ht="45" customHeight="1" x14ac:dyDescent="0.25">
      <c r="A53" s="31" t="s">
        <v>105</v>
      </c>
      <c r="B53" s="32" t="s">
        <v>106</v>
      </c>
      <c r="C53" s="110" t="s">
        <v>159</v>
      </c>
      <c r="D53" s="51">
        <v>466</v>
      </c>
      <c r="E53" s="111">
        <v>27</v>
      </c>
      <c r="F53" s="111">
        <v>439</v>
      </c>
      <c r="G53" s="111">
        <v>96</v>
      </c>
      <c r="H53" s="111">
        <v>322</v>
      </c>
      <c r="I53" s="111">
        <v>21</v>
      </c>
      <c r="J53" s="51">
        <v>219</v>
      </c>
      <c r="K53" s="122"/>
      <c r="L53" s="119"/>
      <c r="M53" s="119"/>
      <c r="N53" s="119"/>
      <c r="O53" s="119"/>
      <c r="P53" s="119"/>
      <c r="Q53" s="119"/>
      <c r="R53" s="119"/>
      <c r="S53" s="119"/>
      <c r="T53" s="118"/>
      <c r="U53" s="119"/>
      <c r="V53" s="119"/>
      <c r="W53" s="110"/>
      <c r="X53" s="110"/>
      <c r="Y53" s="110"/>
      <c r="Z53" s="110"/>
      <c r="AA53" s="110"/>
      <c r="AB53" s="110"/>
      <c r="AC53" s="114"/>
      <c r="AD53" s="110"/>
      <c r="AE53" s="110"/>
      <c r="AF53" s="110"/>
      <c r="AG53" s="110"/>
      <c r="AH53" s="110"/>
      <c r="AI53" s="110"/>
      <c r="AJ53" s="110"/>
      <c r="AK53" s="110"/>
      <c r="AL53" s="114"/>
      <c r="AM53" s="110"/>
      <c r="AN53" s="110"/>
      <c r="AO53" s="110"/>
      <c r="AP53" s="121"/>
      <c r="AQ53" s="121"/>
      <c r="AR53" s="110"/>
      <c r="AS53" s="110"/>
      <c r="AT53" s="110"/>
      <c r="AU53" s="114"/>
      <c r="AV53" s="110"/>
      <c r="AW53" s="110"/>
      <c r="AX53" s="110"/>
      <c r="AY53" s="110"/>
      <c r="AZ53" s="110"/>
      <c r="BA53" s="110"/>
      <c r="BB53" s="110"/>
      <c r="BC53" s="110"/>
      <c r="BD53" s="50">
        <v>21</v>
      </c>
      <c r="BE53" s="113">
        <v>7</v>
      </c>
      <c r="BF53" s="113">
        <v>0</v>
      </c>
      <c r="BG53" s="113">
        <v>2</v>
      </c>
      <c r="BH53" s="113">
        <v>8</v>
      </c>
      <c r="BI53" s="113">
        <v>2</v>
      </c>
      <c r="BJ53" s="113">
        <v>2</v>
      </c>
      <c r="BK53" s="113">
        <v>0</v>
      </c>
      <c r="BL53" s="113"/>
      <c r="BM53" s="50">
        <f>BM54+BM55+BM56+BM57</f>
        <v>445</v>
      </c>
      <c r="BN53" s="113">
        <f t="shared" ref="BN53:BS53" si="140">BN54+BN55+BN56+BN57</f>
        <v>53</v>
      </c>
      <c r="BO53" s="113">
        <f t="shared" si="140"/>
        <v>0</v>
      </c>
      <c r="BP53" s="113">
        <f t="shared" si="140"/>
        <v>16</v>
      </c>
      <c r="BQ53" s="113">
        <f t="shared" si="140"/>
        <v>314</v>
      </c>
      <c r="BR53" s="113">
        <f t="shared" si="140"/>
        <v>19</v>
      </c>
      <c r="BS53" s="113">
        <f t="shared" si="140"/>
        <v>25</v>
      </c>
      <c r="BT53" s="113">
        <v>36</v>
      </c>
      <c r="BU53" s="112" t="s">
        <v>157</v>
      </c>
      <c r="BV53" s="114"/>
      <c r="BW53" s="110"/>
      <c r="BX53" s="110"/>
      <c r="BY53" s="110"/>
      <c r="BZ53" s="110"/>
      <c r="CA53" s="110"/>
      <c r="CB53" s="65"/>
      <c r="CC53" s="65"/>
      <c r="CD53" s="112"/>
    </row>
    <row r="54" spans="1:115" ht="43.5" customHeight="1" x14ac:dyDescent="0.25">
      <c r="A54" s="23" t="s">
        <v>107</v>
      </c>
      <c r="B54" s="19" t="s">
        <v>108</v>
      </c>
      <c r="C54" s="123" t="s">
        <v>153</v>
      </c>
      <c r="D54" s="114">
        <v>105</v>
      </c>
      <c r="E54" s="117">
        <v>10</v>
      </c>
      <c r="F54" s="117">
        <v>95</v>
      </c>
      <c r="G54" s="117">
        <v>36</v>
      </c>
      <c r="H54" s="117">
        <v>52</v>
      </c>
      <c r="I54" s="110">
        <v>7</v>
      </c>
      <c r="J54" s="114">
        <v>66</v>
      </c>
      <c r="K54" s="118"/>
      <c r="L54" s="119"/>
      <c r="M54" s="119"/>
      <c r="N54" s="119"/>
      <c r="O54" s="119"/>
      <c r="P54" s="119"/>
      <c r="Q54" s="119"/>
      <c r="R54" s="119"/>
      <c r="S54" s="119"/>
      <c r="T54" s="118"/>
      <c r="U54" s="119"/>
      <c r="V54" s="119"/>
      <c r="W54" s="110"/>
      <c r="X54" s="110"/>
      <c r="Y54" s="110"/>
      <c r="Z54" s="110"/>
      <c r="AA54" s="110"/>
      <c r="AB54" s="110"/>
      <c r="AC54" s="114"/>
      <c r="AD54" s="110"/>
      <c r="AE54" s="110"/>
      <c r="AF54" s="110"/>
      <c r="AG54" s="110"/>
      <c r="AH54" s="110"/>
      <c r="AI54" s="110"/>
      <c r="AJ54" s="110"/>
      <c r="AK54" s="110"/>
      <c r="AL54" s="114"/>
      <c r="AM54" s="110"/>
      <c r="AN54" s="110"/>
      <c r="AO54" s="110"/>
      <c r="AP54" s="121"/>
      <c r="AQ54" s="121"/>
      <c r="AR54" s="110"/>
      <c r="AS54" s="110"/>
      <c r="AT54" s="110"/>
      <c r="AU54" s="114"/>
      <c r="AV54" s="110"/>
      <c r="AW54" s="110"/>
      <c r="AX54" s="110"/>
      <c r="AY54" s="110"/>
      <c r="AZ54" s="110"/>
      <c r="BA54" s="110"/>
      <c r="BB54" s="110"/>
      <c r="BC54" s="110"/>
      <c r="BD54" s="50">
        <v>21</v>
      </c>
      <c r="BE54" s="110">
        <v>7</v>
      </c>
      <c r="BF54" s="110">
        <v>0</v>
      </c>
      <c r="BG54" s="110">
        <v>2</v>
      </c>
      <c r="BH54" s="110">
        <v>8</v>
      </c>
      <c r="BI54" s="110">
        <v>2</v>
      </c>
      <c r="BJ54" s="65">
        <v>2</v>
      </c>
      <c r="BK54" s="65">
        <v>0</v>
      </c>
      <c r="BL54" s="113"/>
      <c r="BM54" s="50">
        <v>84</v>
      </c>
      <c r="BN54" s="110">
        <v>21</v>
      </c>
      <c r="BO54" s="110">
        <v>0</v>
      </c>
      <c r="BP54" s="110">
        <v>6</v>
      </c>
      <c r="BQ54" s="110">
        <v>44</v>
      </c>
      <c r="BR54" s="110">
        <v>5</v>
      </c>
      <c r="BS54" s="110">
        <v>8</v>
      </c>
      <c r="BT54" s="110">
        <v>0</v>
      </c>
      <c r="BU54" s="110" t="s">
        <v>153</v>
      </c>
      <c r="BV54" s="114"/>
      <c r="BW54" s="110"/>
      <c r="BX54" s="110"/>
      <c r="BY54" s="110"/>
      <c r="BZ54" s="110"/>
      <c r="CA54" s="110"/>
      <c r="CB54" s="65"/>
      <c r="CC54" s="65"/>
      <c r="CD54" s="112"/>
    </row>
    <row r="55" spans="1:115" ht="15.75" customHeight="1" x14ac:dyDescent="0.25">
      <c r="A55" s="23" t="s">
        <v>109</v>
      </c>
      <c r="B55" s="19" t="s">
        <v>110</v>
      </c>
      <c r="C55" s="123" t="s">
        <v>154</v>
      </c>
      <c r="D55" s="114">
        <v>181</v>
      </c>
      <c r="E55" s="110">
        <v>17</v>
      </c>
      <c r="F55" s="110">
        <v>164</v>
      </c>
      <c r="G55" s="110">
        <v>60</v>
      </c>
      <c r="H55" s="110">
        <v>90</v>
      </c>
      <c r="I55" s="110">
        <v>14</v>
      </c>
      <c r="J55" s="114">
        <v>117</v>
      </c>
      <c r="K55" s="118"/>
      <c r="L55" s="119"/>
      <c r="M55" s="119"/>
      <c r="N55" s="119"/>
      <c r="O55" s="119"/>
      <c r="P55" s="119"/>
      <c r="Q55" s="119"/>
      <c r="R55" s="119"/>
      <c r="S55" s="119"/>
      <c r="T55" s="118"/>
      <c r="U55" s="119"/>
      <c r="V55" s="119"/>
      <c r="W55" s="110"/>
      <c r="X55" s="110"/>
      <c r="Y55" s="110"/>
      <c r="Z55" s="110"/>
      <c r="AA55" s="110"/>
      <c r="AB55" s="110"/>
      <c r="AC55" s="114"/>
      <c r="AD55" s="110"/>
      <c r="AE55" s="110"/>
      <c r="AF55" s="110"/>
      <c r="AG55" s="110"/>
      <c r="AH55" s="110"/>
      <c r="AI55" s="110"/>
      <c r="AJ55" s="110"/>
      <c r="AK55" s="110"/>
      <c r="AL55" s="114"/>
      <c r="AM55" s="110"/>
      <c r="AN55" s="110"/>
      <c r="AO55" s="110"/>
      <c r="AP55" s="121"/>
      <c r="AQ55" s="121"/>
      <c r="AR55" s="110"/>
      <c r="AS55" s="110"/>
      <c r="AT55" s="110"/>
      <c r="AU55" s="114"/>
      <c r="AV55" s="110"/>
      <c r="AW55" s="110"/>
      <c r="AX55" s="110"/>
      <c r="AY55" s="110"/>
      <c r="AZ55" s="110"/>
      <c r="BA55" s="110"/>
      <c r="BB55" s="110"/>
      <c r="BC55" s="110"/>
      <c r="BD55" s="114"/>
      <c r="BE55" s="110"/>
      <c r="BF55" s="110"/>
      <c r="BG55" s="110"/>
      <c r="BH55" s="110"/>
      <c r="BI55" s="110"/>
      <c r="BJ55" s="65"/>
      <c r="BK55" s="65"/>
      <c r="BL55" s="113"/>
      <c r="BM55" s="50">
        <v>181</v>
      </c>
      <c r="BN55" s="110">
        <v>32</v>
      </c>
      <c r="BO55" s="110">
        <v>0</v>
      </c>
      <c r="BP55" s="110">
        <v>10</v>
      </c>
      <c r="BQ55" s="110">
        <v>90</v>
      </c>
      <c r="BR55" s="110">
        <v>14</v>
      </c>
      <c r="BS55" s="110">
        <v>17</v>
      </c>
      <c r="BT55" s="110">
        <v>18</v>
      </c>
      <c r="BU55" s="110" t="s">
        <v>154</v>
      </c>
      <c r="BV55" s="114"/>
      <c r="BW55" s="110"/>
      <c r="BX55" s="110"/>
      <c r="BY55" s="110"/>
      <c r="BZ55" s="110"/>
      <c r="CA55" s="110"/>
      <c r="CB55" s="65"/>
      <c r="CC55" s="65"/>
      <c r="CD55" s="112"/>
    </row>
    <row r="56" spans="1:115" ht="18.75" customHeight="1" x14ac:dyDescent="0.25">
      <c r="A56" s="21" t="s">
        <v>111</v>
      </c>
      <c r="B56" s="16" t="s">
        <v>97</v>
      </c>
      <c r="C56" s="123" t="s">
        <v>156</v>
      </c>
      <c r="D56" s="114">
        <v>108</v>
      </c>
      <c r="E56" s="110"/>
      <c r="F56" s="110">
        <v>108</v>
      </c>
      <c r="G56" s="110"/>
      <c r="H56" s="110">
        <v>108</v>
      </c>
      <c r="I56" s="110"/>
      <c r="J56" s="114">
        <v>36</v>
      </c>
      <c r="K56" s="118"/>
      <c r="L56" s="119"/>
      <c r="M56" s="119"/>
      <c r="N56" s="119"/>
      <c r="O56" s="119"/>
      <c r="P56" s="119"/>
      <c r="Q56" s="119"/>
      <c r="R56" s="119"/>
      <c r="S56" s="119"/>
      <c r="T56" s="118"/>
      <c r="U56" s="119"/>
      <c r="V56" s="119"/>
      <c r="W56" s="110"/>
      <c r="X56" s="110"/>
      <c r="Y56" s="110"/>
      <c r="Z56" s="110"/>
      <c r="AA56" s="110"/>
      <c r="AB56" s="110"/>
      <c r="AC56" s="114"/>
      <c r="AD56" s="110"/>
      <c r="AE56" s="110"/>
      <c r="AF56" s="110"/>
      <c r="AG56" s="110"/>
      <c r="AH56" s="110"/>
      <c r="AI56" s="110"/>
      <c r="AJ56" s="110"/>
      <c r="AK56" s="110"/>
      <c r="AL56" s="114"/>
      <c r="AM56" s="110"/>
      <c r="AN56" s="110"/>
      <c r="AO56" s="110"/>
      <c r="AP56" s="121"/>
      <c r="AQ56" s="121"/>
      <c r="AR56" s="110"/>
      <c r="AS56" s="110"/>
      <c r="AT56" s="110"/>
      <c r="AU56" s="114"/>
      <c r="AV56" s="110"/>
      <c r="AW56" s="110"/>
      <c r="AX56" s="110"/>
      <c r="AY56" s="110"/>
      <c r="AZ56" s="110"/>
      <c r="BA56" s="110"/>
      <c r="BB56" s="110"/>
      <c r="BC56" s="110"/>
      <c r="BD56" s="114"/>
      <c r="BE56" s="110"/>
      <c r="BF56" s="110"/>
      <c r="BG56" s="110"/>
      <c r="BH56" s="110"/>
      <c r="BI56" s="110"/>
      <c r="BJ56" s="65"/>
      <c r="BK56" s="65"/>
      <c r="BL56" s="113"/>
      <c r="BM56" s="50">
        <v>108</v>
      </c>
      <c r="BN56" s="110">
        <v>0</v>
      </c>
      <c r="BO56" s="110">
        <v>0</v>
      </c>
      <c r="BP56" s="110">
        <v>0</v>
      </c>
      <c r="BQ56" s="110">
        <v>108</v>
      </c>
      <c r="BR56" s="110">
        <v>0</v>
      </c>
      <c r="BS56" s="110">
        <v>0</v>
      </c>
      <c r="BT56" s="110">
        <v>0</v>
      </c>
      <c r="BU56" s="110" t="s">
        <v>156</v>
      </c>
      <c r="BV56" s="114"/>
      <c r="BW56" s="110"/>
      <c r="BX56" s="110"/>
      <c r="BY56" s="110"/>
      <c r="BZ56" s="110"/>
      <c r="CA56" s="110"/>
      <c r="CB56" s="65"/>
      <c r="CC56" s="65"/>
      <c r="CD56" s="112"/>
    </row>
    <row r="57" spans="1:115" ht="55.5" customHeight="1" x14ac:dyDescent="0.25">
      <c r="A57" s="21" t="s">
        <v>112</v>
      </c>
      <c r="B57" s="17" t="s">
        <v>98</v>
      </c>
      <c r="C57" s="123" t="s">
        <v>153</v>
      </c>
      <c r="D57" s="114">
        <v>72</v>
      </c>
      <c r="E57" s="110"/>
      <c r="F57" s="110">
        <v>72</v>
      </c>
      <c r="G57" s="110"/>
      <c r="H57" s="110">
        <v>72</v>
      </c>
      <c r="I57" s="110"/>
      <c r="J57" s="114"/>
      <c r="K57" s="118"/>
      <c r="L57" s="119"/>
      <c r="M57" s="119"/>
      <c r="N57" s="119"/>
      <c r="O57" s="119"/>
      <c r="P57" s="119"/>
      <c r="Q57" s="119"/>
      <c r="R57" s="119"/>
      <c r="S57" s="119"/>
      <c r="T57" s="118"/>
      <c r="U57" s="119"/>
      <c r="V57" s="119"/>
      <c r="W57" s="110"/>
      <c r="X57" s="110"/>
      <c r="Y57" s="110"/>
      <c r="Z57" s="110"/>
      <c r="AA57" s="110"/>
      <c r="AB57" s="110"/>
      <c r="AC57" s="114"/>
      <c r="AD57" s="110"/>
      <c r="AE57" s="110"/>
      <c r="AF57" s="110"/>
      <c r="AG57" s="110"/>
      <c r="AH57" s="110"/>
      <c r="AI57" s="110"/>
      <c r="AJ57" s="110"/>
      <c r="AK57" s="110"/>
      <c r="AL57" s="114"/>
      <c r="AM57" s="110"/>
      <c r="AN57" s="110"/>
      <c r="AO57" s="110"/>
      <c r="AP57" s="121"/>
      <c r="AQ57" s="121"/>
      <c r="AR57" s="110"/>
      <c r="AS57" s="110"/>
      <c r="AT57" s="110"/>
      <c r="AU57" s="114"/>
      <c r="AV57" s="110"/>
      <c r="AW57" s="110"/>
      <c r="AX57" s="110"/>
      <c r="AY57" s="110"/>
      <c r="AZ57" s="110"/>
      <c r="BA57" s="110"/>
      <c r="BB57" s="110"/>
      <c r="BC57" s="110"/>
      <c r="BD57" s="114"/>
      <c r="BE57" s="110"/>
      <c r="BF57" s="110"/>
      <c r="BG57" s="110"/>
      <c r="BH57" s="110"/>
      <c r="BI57" s="110"/>
      <c r="BJ57" s="65"/>
      <c r="BK57" s="65"/>
      <c r="BL57" s="113"/>
      <c r="BM57" s="50">
        <v>72</v>
      </c>
      <c r="BN57" s="110">
        <v>0</v>
      </c>
      <c r="BO57" s="110">
        <v>0</v>
      </c>
      <c r="BP57" s="110">
        <v>0</v>
      </c>
      <c r="BQ57" s="110">
        <v>72</v>
      </c>
      <c r="BR57" s="110">
        <v>0</v>
      </c>
      <c r="BS57" s="110">
        <v>0</v>
      </c>
      <c r="BT57" s="110">
        <v>0</v>
      </c>
      <c r="BU57" s="110" t="s">
        <v>153</v>
      </c>
      <c r="BV57" s="114"/>
      <c r="BW57" s="110"/>
      <c r="BX57" s="110"/>
      <c r="BY57" s="110"/>
      <c r="BZ57" s="110"/>
      <c r="CA57" s="110"/>
      <c r="CB57" s="65"/>
      <c r="CC57" s="65"/>
      <c r="CD57" s="112"/>
    </row>
    <row r="58" spans="1:115" ht="55.5" customHeight="1" x14ac:dyDescent="0.25">
      <c r="A58" s="209" t="s">
        <v>113</v>
      </c>
      <c r="B58" s="210" t="s">
        <v>114</v>
      </c>
      <c r="C58" s="211" t="s">
        <v>159</v>
      </c>
      <c r="D58" s="212">
        <f>SUM(D59:D62)</f>
        <v>746</v>
      </c>
      <c r="E58" s="212">
        <f t="shared" ref="E58:G58" si="141">SUM(E59:E62)</f>
        <v>27</v>
      </c>
      <c r="F58" s="212">
        <f t="shared" si="141"/>
        <v>719</v>
      </c>
      <c r="G58" s="212">
        <f t="shared" si="141"/>
        <v>136</v>
      </c>
      <c r="H58" s="212">
        <f>SUM(H59:H62)</f>
        <v>557</v>
      </c>
      <c r="I58" s="212">
        <f t="shared" ref="I58:J58" si="142">SUM(I59:I62)</f>
        <v>26</v>
      </c>
      <c r="J58" s="212">
        <f t="shared" si="142"/>
        <v>262</v>
      </c>
      <c r="K58" s="213"/>
      <c r="L58" s="214"/>
      <c r="M58" s="214"/>
      <c r="N58" s="214"/>
      <c r="O58" s="214"/>
      <c r="P58" s="214"/>
      <c r="Q58" s="214"/>
      <c r="R58" s="214"/>
      <c r="S58" s="214"/>
      <c r="T58" s="215"/>
      <c r="U58" s="214"/>
      <c r="V58" s="214"/>
      <c r="W58" s="216"/>
      <c r="X58" s="216"/>
      <c r="Y58" s="216"/>
      <c r="Z58" s="216"/>
      <c r="AA58" s="216"/>
      <c r="AB58" s="216"/>
      <c r="AC58" s="217"/>
      <c r="AD58" s="216"/>
      <c r="AE58" s="216"/>
      <c r="AF58" s="216"/>
      <c r="AG58" s="216"/>
      <c r="AH58" s="216"/>
      <c r="AI58" s="216"/>
      <c r="AJ58" s="216"/>
      <c r="AK58" s="216"/>
      <c r="AL58" s="217"/>
      <c r="AM58" s="216"/>
      <c r="AN58" s="216"/>
      <c r="AO58" s="216"/>
      <c r="AP58" s="218"/>
      <c r="AQ58" s="218"/>
      <c r="AR58" s="216"/>
      <c r="AS58" s="216"/>
      <c r="AT58" s="216"/>
      <c r="AU58" s="217"/>
      <c r="AV58" s="216"/>
      <c r="AW58" s="216"/>
      <c r="AX58" s="216"/>
      <c r="AY58" s="216"/>
      <c r="AZ58" s="216"/>
      <c r="BA58" s="216"/>
      <c r="BB58" s="216"/>
      <c r="BC58" s="216"/>
      <c r="BD58" s="217"/>
      <c r="BE58" s="216"/>
      <c r="BF58" s="216"/>
      <c r="BG58" s="216"/>
      <c r="BH58" s="216"/>
      <c r="BI58" s="216"/>
      <c r="BJ58" s="217"/>
      <c r="BK58" s="217"/>
      <c r="BL58" s="219"/>
      <c r="BM58" s="219">
        <f>BM59</f>
        <v>61</v>
      </c>
      <c r="BN58" s="219">
        <f t="shared" ref="BN58:BT58" si="143">BN59</f>
        <v>12</v>
      </c>
      <c r="BO58" s="219">
        <f t="shared" si="143"/>
        <v>0</v>
      </c>
      <c r="BP58" s="219">
        <f t="shared" si="143"/>
        <v>6</v>
      </c>
      <c r="BQ58" s="219">
        <f t="shared" si="143"/>
        <v>32</v>
      </c>
      <c r="BR58" s="219">
        <f t="shared" si="143"/>
        <v>5</v>
      </c>
      <c r="BS58" s="219">
        <f t="shared" si="143"/>
        <v>6</v>
      </c>
      <c r="BT58" s="219">
        <f t="shared" si="143"/>
        <v>0</v>
      </c>
      <c r="BU58" s="216"/>
      <c r="BV58" s="219">
        <f>BV59+BV60+BV61+BV62</f>
        <v>685</v>
      </c>
      <c r="BW58" s="219">
        <f t="shared" ref="BW58:CB58" si="144">BW59+BW60+BW61+BW62</f>
        <v>108</v>
      </c>
      <c r="BX58" s="219">
        <f t="shared" si="144"/>
        <v>0</v>
      </c>
      <c r="BY58" s="219">
        <f t="shared" si="144"/>
        <v>10</v>
      </c>
      <c r="BZ58" s="219">
        <f t="shared" si="144"/>
        <v>525</v>
      </c>
      <c r="CA58" s="219">
        <f t="shared" si="144"/>
        <v>21</v>
      </c>
      <c r="CB58" s="219">
        <f t="shared" si="144"/>
        <v>21</v>
      </c>
      <c r="CC58" s="219">
        <v>36</v>
      </c>
      <c r="CD58" s="220" t="s">
        <v>157</v>
      </c>
    </row>
    <row r="59" spans="1:115" ht="44.25" customHeight="1" x14ac:dyDescent="0.25">
      <c r="A59" s="221" t="s">
        <v>115</v>
      </c>
      <c r="B59" s="222" t="s">
        <v>116</v>
      </c>
      <c r="C59" s="211" t="s">
        <v>153</v>
      </c>
      <c r="D59" s="223">
        <v>100</v>
      </c>
      <c r="E59" s="124">
        <v>10</v>
      </c>
      <c r="F59" s="124">
        <v>90</v>
      </c>
      <c r="G59" s="124">
        <v>30</v>
      </c>
      <c r="H59" s="124">
        <v>52</v>
      </c>
      <c r="I59" s="124">
        <v>8</v>
      </c>
      <c r="J59" s="223">
        <v>68</v>
      </c>
      <c r="K59" s="215"/>
      <c r="L59" s="214"/>
      <c r="M59" s="214"/>
      <c r="N59" s="214"/>
      <c r="O59" s="214"/>
      <c r="P59" s="214"/>
      <c r="Q59" s="214"/>
      <c r="R59" s="214"/>
      <c r="S59" s="214"/>
      <c r="T59" s="215"/>
      <c r="U59" s="214"/>
      <c r="V59" s="214"/>
      <c r="W59" s="216"/>
      <c r="X59" s="216"/>
      <c r="Y59" s="216"/>
      <c r="Z59" s="216"/>
      <c r="AA59" s="216"/>
      <c r="AB59" s="216"/>
      <c r="AC59" s="217"/>
      <c r="AD59" s="216"/>
      <c r="AE59" s="216"/>
      <c r="AF59" s="216"/>
      <c r="AG59" s="216"/>
      <c r="AH59" s="216"/>
      <c r="AI59" s="216"/>
      <c r="AJ59" s="216"/>
      <c r="AK59" s="216"/>
      <c r="AL59" s="217"/>
      <c r="AM59" s="216"/>
      <c r="AN59" s="216"/>
      <c r="AO59" s="216"/>
      <c r="AP59" s="218"/>
      <c r="AQ59" s="218"/>
      <c r="AR59" s="216"/>
      <c r="AS59" s="216"/>
      <c r="AT59" s="216"/>
      <c r="AU59" s="217"/>
      <c r="AV59" s="216"/>
      <c r="AW59" s="216"/>
      <c r="AX59" s="216"/>
      <c r="AY59" s="216"/>
      <c r="AZ59" s="216"/>
      <c r="BA59" s="216"/>
      <c r="BB59" s="216"/>
      <c r="BC59" s="216"/>
      <c r="BD59" s="217"/>
      <c r="BE59" s="216"/>
      <c r="BF59" s="216"/>
      <c r="BG59" s="216"/>
      <c r="BH59" s="216"/>
      <c r="BI59" s="216"/>
      <c r="BJ59" s="217"/>
      <c r="BK59" s="217"/>
      <c r="BL59" s="219"/>
      <c r="BM59" s="219">
        <v>61</v>
      </c>
      <c r="BN59" s="216">
        <v>12</v>
      </c>
      <c r="BO59" s="216">
        <v>0</v>
      </c>
      <c r="BP59" s="216">
        <v>6</v>
      </c>
      <c r="BQ59" s="216">
        <v>32</v>
      </c>
      <c r="BR59" s="216">
        <v>5</v>
      </c>
      <c r="BS59" s="216">
        <v>6</v>
      </c>
      <c r="BT59" s="216">
        <v>0</v>
      </c>
      <c r="BU59" s="216"/>
      <c r="BV59" s="219">
        <v>39</v>
      </c>
      <c r="BW59" s="216">
        <v>8</v>
      </c>
      <c r="BX59" s="216">
        <v>0</v>
      </c>
      <c r="BY59" s="216">
        <v>4</v>
      </c>
      <c r="BZ59" s="216">
        <v>20</v>
      </c>
      <c r="CA59" s="216">
        <v>3</v>
      </c>
      <c r="CB59" s="217">
        <v>4</v>
      </c>
      <c r="CC59" s="217">
        <v>0</v>
      </c>
      <c r="CD59" s="216" t="s">
        <v>153</v>
      </c>
    </row>
    <row r="60" spans="1:115" ht="44.25" customHeight="1" x14ac:dyDescent="0.25">
      <c r="A60" s="221" t="s">
        <v>117</v>
      </c>
      <c r="B60" s="222" t="s">
        <v>118</v>
      </c>
      <c r="C60" s="211" t="s">
        <v>154</v>
      </c>
      <c r="D60" s="224">
        <v>286</v>
      </c>
      <c r="E60" s="211">
        <v>17</v>
      </c>
      <c r="F60" s="211">
        <v>269</v>
      </c>
      <c r="G60" s="211">
        <v>106</v>
      </c>
      <c r="H60" s="211">
        <v>145</v>
      </c>
      <c r="I60" s="211">
        <v>18</v>
      </c>
      <c r="J60" s="224">
        <v>194</v>
      </c>
      <c r="K60" s="215"/>
      <c r="L60" s="214"/>
      <c r="M60" s="214"/>
      <c r="N60" s="214"/>
      <c r="O60" s="214"/>
      <c r="P60" s="214"/>
      <c r="Q60" s="214"/>
      <c r="R60" s="214"/>
      <c r="S60" s="214"/>
      <c r="T60" s="215"/>
      <c r="U60" s="214"/>
      <c r="V60" s="214"/>
      <c r="W60" s="216"/>
      <c r="X60" s="216"/>
      <c r="Y60" s="216"/>
      <c r="Z60" s="216"/>
      <c r="AA60" s="216"/>
      <c r="AB60" s="216"/>
      <c r="AC60" s="217"/>
      <c r="AD60" s="216"/>
      <c r="AE60" s="216"/>
      <c r="AF60" s="216"/>
      <c r="AG60" s="216"/>
      <c r="AH60" s="216"/>
      <c r="AI60" s="216"/>
      <c r="AJ60" s="216"/>
      <c r="AK60" s="216"/>
      <c r="AL60" s="217"/>
      <c r="AM60" s="216"/>
      <c r="AN60" s="216"/>
      <c r="AO60" s="216"/>
      <c r="AP60" s="218"/>
      <c r="AQ60" s="218"/>
      <c r="AR60" s="216"/>
      <c r="AS60" s="216"/>
      <c r="AT60" s="216"/>
      <c r="AU60" s="217"/>
      <c r="AV60" s="216"/>
      <c r="AW60" s="216"/>
      <c r="AX60" s="216"/>
      <c r="AY60" s="216"/>
      <c r="AZ60" s="216"/>
      <c r="BA60" s="216"/>
      <c r="BB60" s="216"/>
      <c r="BC60" s="216"/>
      <c r="BD60" s="217"/>
      <c r="BE60" s="216"/>
      <c r="BF60" s="216"/>
      <c r="BG60" s="216"/>
      <c r="BH60" s="216"/>
      <c r="BI60" s="216"/>
      <c r="BJ60" s="217"/>
      <c r="BK60" s="217"/>
      <c r="BL60" s="219"/>
      <c r="BM60" s="219"/>
      <c r="BN60" s="216"/>
      <c r="BO60" s="216"/>
      <c r="BP60" s="216"/>
      <c r="BQ60" s="216"/>
      <c r="BR60" s="216"/>
      <c r="BS60" s="216"/>
      <c r="BT60" s="216"/>
      <c r="BU60" s="216"/>
      <c r="BV60" s="219">
        <v>286</v>
      </c>
      <c r="BW60" s="216">
        <v>100</v>
      </c>
      <c r="BX60" s="216">
        <v>0</v>
      </c>
      <c r="BY60" s="216">
        <v>6</v>
      </c>
      <c r="BZ60" s="216">
        <v>145</v>
      </c>
      <c r="CA60" s="216">
        <v>18</v>
      </c>
      <c r="CB60" s="217">
        <v>17</v>
      </c>
      <c r="CC60" s="217">
        <v>18</v>
      </c>
      <c r="CD60" s="216" t="s">
        <v>154</v>
      </c>
    </row>
    <row r="61" spans="1:115" x14ac:dyDescent="0.25">
      <c r="A61" s="225" t="s">
        <v>119</v>
      </c>
      <c r="B61" s="226" t="s">
        <v>97</v>
      </c>
      <c r="C61" s="211" t="s">
        <v>156</v>
      </c>
      <c r="D61" s="224">
        <v>144</v>
      </c>
      <c r="E61" s="211"/>
      <c r="F61" s="211">
        <v>144</v>
      </c>
      <c r="G61" s="211"/>
      <c r="H61" s="211">
        <v>144</v>
      </c>
      <c r="I61" s="211"/>
      <c r="J61" s="224"/>
      <c r="K61" s="215"/>
      <c r="L61" s="214"/>
      <c r="M61" s="214"/>
      <c r="N61" s="214"/>
      <c r="O61" s="214"/>
      <c r="P61" s="214"/>
      <c r="Q61" s="214"/>
      <c r="R61" s="214"/>
      <c r="S61" s="214"/>
      <c r="T61" s="215"/>
      <c r="U61" s="214"/>
      <c r="V61" s="214"/>
      <c r="W61" s="216"/>
      <c r="X61" s="216"/>
      <c r="Y61" s="216"/>
      <c r="Z61" s="216"/>
      <c r="AA61" s="216"/>
      <c r="AB61" s="216"/>
      <c r="AC61" s="217"/>
      <c r="AD61" s="216"/>
      <c r="AE61" s="216"/>
      <c r="AF61" s="216"/>
      <c r="AG61" s="216"/>
      <c r="AH61" s="216"/>
      <c r="AI61" s="216"/>
      <c r="AJ61" s="216"/>
      <c r="AK61" s="216"/>
      <c r="AL61" s="217"/>
      <c r="AM61" s="216"/>
      <c r="AN61" s="216"/>
      <c r="AO61" s="216"/>
      <c r="AP61" s="218"/>
      <c r="AQ61" s="218"/>
      <c r="AR61" s="216"/>
      <c r="AS61" s="216"/>
      <c r="AT61" s="216"/>
      <c r="AU61" s="217"/>
      <c r="AV61" s="216"/>
      <c r="AW61" s="216"/>
      <c r="AX61" s="216"/>
      <c r="AY61" s="216"/>
      <c r="AZ61" s="216"/>
      <c r="BA61" s="216"/>
      <c r="BB61" s="216"/>
      <c r="BC61" s="216"/>
      <c r="BD61" s="217"/>
      <c r="BE61" s="216"/>
      <c r="BF61" s="216"/>
      <c r="BG61" s="216"/>
      <c r="BH61" s="216"/>
      <c r="BI61" s="216"/>
      <c r="BJ61" s="217"/>
      <c r="BK61" s="217"/>
      <c r="BL61" s="219"/>
      <c r="BM61" s="217"/>
      <c r="BN61" s="217"/>
      <c r="BO61" s="217"/>
      <c r="BP61" s="217"/>
      <c r="BQ61" s="217"/>
      <c r="BR61" s="217"/>
      <c r="BS61" s="217"/>
      <c r="BT61" s="216"/>
      <c r="BU61" s="216"/>
      <c r="BV61" s="219">
        <v>144</v>
      </c>
      <c r="BW61" s="217">
        <v>0</v>
      </c>
      <c r="BX61" s="217">
        <v>0</v>
      </c>
      <c r="BY61" s="217">
        <v>0</v>
      </c>
      <c r="BZ61" s="217">
        <v>144</v>
      </c>
      <c r="CA61" s="217">
        <v>0</v>
      </c>
      <c r="CB61" s="217">
        <v>0</v>
      </c>
      <c r="CC61" s="217">
        <v>0</v>
      </c>
      <c r="CD61" s="216" t="s">
        <v>156</v>
      </c>
    </row>
    <row r="62" spans="1:115" x14ac:dyDescent="0.25">
      <c r="A62" s="227" t="s">
        <v>120</v>
      </c>
      <c r="B62" s="228" t="s">
        <v>98</v>
      </c>
      <c r="C62" s="216" t="s">
        <v>153</v>
      </c>
      <c r="D62" s="217">
        <v>216</v>
      </c>
      <c r="E62" s="216"/>
      <c r="F62" s="216">
        <v>216</v>
      </c>
      <c r="G62" s="216"/>
      <c r="H62" s="216">
        <v>216</v>
      </c>
      <c r="I62" s="216"/>
      <c r="J62" s="217"/>
      <c r="K62" s="215"/>
      <c r="L62" s="214"/>
      <c r="M62" s="214"/>
      <c r="N62" s="214"/>
      <c r="O62" s="214"/>
      <c r="P62" s="214"/>
      <c r="Q62" s="214"/>
      <c r="R62" s="214"/>
      <c r="S62" s="214"/>
      <c r="T62" s="215"/>
      <c r="U62" s="214"/>
      <c r="V62" s="214"/>
      <c r="W62" s="216"/>
      <c r="X62" s="216"/>
      <c r="Y62" s="216"/>
      <c r="Z62" s="216"/>
      <c r="AA62" s="216"/>
      <c r="AB62" s="216"/>
      <c r="AC62" s="217"/>
      <c r="AD62" s="216"/>
      <c r="AE62" s="216"/>
      <c r="AF62" s="216"/>
      <c r="AG62" s="216"/>
      <c r="AH62" s="216"/>
      <c r="AI62" s="216"/>
      <c r="AJ62" s="216"/>
      <c r="AK62" s="216"/>
      <c r="AL62" s="217"/>
      <c r="AM62" s="216"/>
      <c r="AN62" s="216"/>
      <c r="AO62" s="216"/>
      <c r="AP62" s="218"/>
      <c r="AQ62" s="218"/>
      <c r="AR62" s="216"/>
      <c r="AS62" s="216"/>
      <c r="AT62" s="216"/>
      <c r="AU62" s="217"/>
      <c r="AV62" s="216"/>
      <c r="AW62" s="216"/>
      <c r="AX62" s="216"/>
      <c r="AY62" s="216"/>
      <c r="AZ62" s="216"/>
      <c r="BA62" s="216"/>
      <c r="BB62" s="216"/>
      <c r="BC62" s="216"/>
      <c r="BD62" s="217"/>
      <c r="BE62" s="216"/>
      <c r="BF62" s="216"/>
      <c r="BG62" s="216"/>
      <c r="BH62" s="216"/>
      <c r="BI62" s="216"/>
      <c r="BJ62" s="217"/>
      <c r="BK62" s="219"/>
      <c r="BL62" s="219"/>
      <c r="BM62" s="217"/>
      <c r="BN62" s="216"/>
      <c r="BO62" s="216"/>
      <c r="BP62" s="216"/>
      <c r="BQ62" s="216"/>
      <c r="BR62" s="216"/>
      <c r="BS62" s="216"/>
      <c r="BT62" s="216"/>
      <c r="BU62" s="216"/>
      <c r="BV62" s="219">
        <v>216</v>
      </c>
      <c r="BW62" s="216">
        <v>0</v>
      </c>
      <c r="BX62" s="216">
        <v>0</v>
      </c>
      <c r="BY62" s="216">
        <v>0</v>
      </c>
      <c r="BZ62" s="216">
        <v>216</v>
      </c>
      <c r="CA62" s="216">
        <v>0</v>
      </c>
      <c r="CB62" s="216">
        <v>0</v>
      </c>
      <c r="CC62" s="217">
        <v>0</v>
      </c>
      <c r="CD62" s="217" t="s">
        <v>153</v>
      </c>
    </row>
    <row r="63" spans="1:115" ht="21" x14ac:dyDescent="0.25">
      <c r="A63" s="21"/>
      <c r="B63" s="33" t="s">
        <v>131</v>
      </c>
      <c r="C63" s="110"/>
      <c r="D63" s="50">
        <v>216</v>
      </c>
      <c r="E63" s="110"/>
      <c r="F63" s="110"/>
      <c r="G63" s="110"/>
      <c r="H63" s="110"/>
      <c r="I63" s="110"/>
      <c r="J63" s="114"/>
      <c r="K63" s="125">
        <v>0</v>
      </c>
      <c r="L63" s="119"/>
      <c r="M63" s="119"/>
      <c r="N63" s="119"/>
      <c r="O63" s="119"/>
      <c r="P63" s="119"/>
      <c r="Q63" s="119"/>
      <c r="R63" s="119"/>
      <c r="S63" s="119"/>
      <c r="T63" s="96">
        <v>18</v>
      </c>
      <c r="U63" s="119"/>
      <c r="V63" s="119"/>
      <c r="W63" s="110"/>
      <c r="X63" s="110"/>
      <c r="Y63" s="110"/>
      <c r="Z63" s="110"/>
      <c r="AA63" s="110"/>
      <c r="AB63" s="110"/>
      <c r="AC63" s="96">
        <v>18</v>
      </c>
      <c r="AD63" s="110"/>
      <c r="AE63" s="110"/>
      <c r="AF63" s="110"/>
      <c r="AG63" s="110"/>
      <c r="AH63" s="110"/>
      <c r="AI63" s="110"/>
      <c r="AJ63" s="110"/>
      <c r="AK63" s="110"/>
      <c r="AL63" s="96">
        <v>72</v>
      </c>
      <c r="AM63" s="110"/>
      <c r="AN63" s="110"/>
      <c r="AO63" s="110"/>
      <c r="AP63" s="121"/>
      <c r="AQ63" s="121"/>
      <c r="AR63" s="110"/>
      <c r="AS63" s="110"/>
      <c r="AT63" s="110"/>
      <c r="AU63" s="96">
        <v>0</v>
      </c>
      <c r="AV63" s="110"/>
      <c r="AW63" s="110"/>
      <c r="AX63" s="110"/>
      <c r="AY63" s="110"/>
      <c r="AZ63" s="110"/>
      <c r="BA63" s="110"/>
      <c r="BB63" s="110"/>
      <c r="BC63" s="110"/>
      <c r="BD63" s="96">
        <v>36</v>
      </c>
      <c r="BE63" s="110"/>
      <c r="BF63" s="110"/>
      <c r="BG63" s="110"/>
      <c r="BH63" s="110"/>
      <c r="BI63" s="110"/>
      <c r="BJ63" s="65"/>
      <c r="BK63" s="113"/>
      <c r="BL63" s="113"/>
      <c r="BM63" s="96">
        <v>36</v>
      </c>
      <c r="BN63" s="110"/>
      <c r="BO63" s="110"/>
      <c r="BP63" s="110"/>
      <c r="BQ63" s="110"/>
      <c r="BR63" s="110"/>
      <c r="BS63" s="110"/>
      <c r="BT63" s="110"/>
      <c r="BU63" s="110"/>
      <c r="BV63" s="96">
        <v>36</v>
      </c>
      <c r="BW63" s="65"/>
      <c r="BX63" s="65"/>
      <c r="BY63" s="65"/>
      <c r="BZ63" s="65"/>
      <c r="CA63" s="65"/>
      <c r="CB63" s="65"/>
      <c r="CC63" s="113"/>
      <c r="CD63" s="113"/>
    </row>
    <row r="64" spans="1:115" s="12" customFormat="1" ht="23.25" customHeight="1" x14ac:dyDescent="0.25">
      <c r="A64" s="29" t="s">
        <v>56</v>
      </c>
      <c r="B64" s="34" t="s">
        <v>57</v>
      </c>
      <c r="C64" s="113"/>
      <c r="D64" s="50">
        <v>72</v>
      </c>
      <c r="E64" s="113"/>
      <c r="F64" s="113"/>
      <c r="G64" s="113"/>
      <c r="H64" s="113"/>
      <c r="I64" s="113"/>
      <c r="J64" s="50"/>
      <c r="K64" s="126">
        <v>0</v>
      </c>
      <c r="L64" s="127"/>
      <c r="M64" s="127"/>
      <c r="N64" s="127"/>
      <c r="O64" s="127"/>
      <c r="P64" s="127"/>
      <c r="Q64" s="127"/>
      <c r="R64" s="127"/>
      <c r="S64" s="127"/>
      <c r="T64" s="126">
        <v>0</v>
      </c>
      <c r="U64" s="127"/>
      <c r="V64" s="127"/>
      <c r="W64" s="127"/>
      <c r="X64" s="98"/>
      <c r="Y64" s="98"/>
      <c r="Z64" s="98"/>
      <c r="AA64" s="98"/>
      <c r="AB64" s="98"/>
      <c r="AC64" s="52">
        <v>0</v>
      </c>
      <c r="AD64" s="98"/>
      <c r="AE64" s="98"/>
      <c r="AF64" s="98"/>
      <c r="AG64" s="98"/>
      <c r="AH64" s="98"/>
      <c r="AI64" s="98"/>
      <c r="AJ64" s="98"/>
      <c r="AK64" s="98"/>
      <c r="AL64" s="52">
        <v>0</v>
      </c>
      <c r="AM64" s="98"/>
      <c r="AN64" s="98"/>
      <c r="AO64" s="98"/>
      <c r="AP64" s="98"/>
      <c r="AQ64" s="98"/>
      <c r="AR64" s="98"/>
      <c r="AS64" s="98"/>
      <c r="AT64" s="98"/>
      <c r="AU64" s="52">
        <v>0</v>
      </c>
      <c r="AV64" s="98"/>
      <c r="AW64" s="98"/>
      <c r="AX64" s="98"/>
      <c r="AY64" s="98"/>
      <c r="AZ64" s="98"/>
      <c r="BA64" s="98"/>
      <c r="BB64" s="98"/>
      <c r="BC64" s="98"/>
      <c r="BD64" s="52">
        <v>0</v>
      </c>
      <c r="BE64" s="98"/>
      <c r="BF64" s="98"/>
      <c r="BG64" s="98"/>
      <c r="BH64" s="98"/>
      <c r="BI64" s="98"/>
      <c r="BJ64" s="98"/>
      <c r="BK64" s="98"/>
      <c r="BL64" s="101"/>
      <c r="BM64" s="52">
        <v>0</v>
      </c>
      <c r="BN64" s="98"/>
      <c r="BO64" s="98"/>
      <c r="BP64" s="98"/>
      <c r="BQ64" s="98"/>
      <c r="BR64" s="98"/>
      <c r="BS64" s="98"/>
      <c r="BT64" s="98"/>
      <c r="BU64" s="98"/>
      <c r="BV64" s="53">
        <v>72</v>
      </c>
      <c r="BW64" s="98"/>
      <c r="BX64" s="98"/>
      <c r="BY64" s="98"/>
      <c r="BZ64" s="98"/>
      <c r="CA64" s="98"/>
      <c r="CB64" s="98"/>
      <c r="CC64" s="67"/>
      <c r="CD64" s="65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/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</row>
    <row r="65" spans="1:115" ht="23.25" customHeight="1" x14ac:dyDescent="0.25">
      <c r="A65" s="35"/>
      <c r="B65" s="36" t="s">
        <v>58</v>
      </c>
      <c r="C65" s="50"/>
      <c r="D65" s="128">
        <f>D8+D25+D37+D63+D64</f>
        <v>5904</v>
      </c>
      <c r="E65" s="128">
        <f t="shared" ref="E65:J65" si="145">E8+E25+E37</f>
        <v>216</v>
      </c>
      <c r="F65" s="128">
        <f t="shared" si="145"/>
        <v>5400</v>
      </c>
      <c r="G65" s="128">
        <f t="shared" si="145"/>
        <v>1980</v>
      </c>
      <c r="H65" s="128">
        <f t="shared" si="145"/>
        <v>3024</v>
      </c>
      <c r="I65" s="128">
        <f t="shared" si="145"/>
        <v>396</v>
      </c>
      <c r="J65" s="128">
        <f t="shared" si="145"/>
        <v>1764</v>
      </c>
      <c r="K65" s="52">
        <v>612</v>
      </c>
      <c r="L65" s="54">
        <f t="shared" ref="L65:R65" si="146">L25+L8</f>
        <v>332</v>
      </c>
      <c r="M65" s="54">
        <f t="shared" si="146"/>
        <v>0</v>
      </c>
      <c r="N65" s="54">
        <f t="shared" si="146"/>
        <v>62</v>
      </c>
      <c r="O65" s="54">
        <f t="shared" si="146"/>
        <v>155</v>
      </c>
      <c r="P65" s="54">
        <f t="shared" si="146"/>
        <v>59</v>
      </c>
      <c r="Q65" s="54">
        <f t="shared" si="146"/>
        <v>4</v>
      </c>
      <c r="R65" s="54">
        <f t="shared" si="146"/>
        <v>0</v>
      </c>
      <c r="S65" s="54"/>
      <c r="T65" s="52">
        <f t="shared" ref="T65:AA65" si="147">T63+T36+T25+T8</f>
        <v>864</v>
      </c>
      <c r="U65" s="52">
        <f t="shared" si="147"/>
        <v>390</v>
      </c>
      <c r="V65" s="52">
        <f t="shared" si="147"/>
        <v>4</v>
      </c>
      <c r="W65" s="52">
        <f t="shared" si="147"/>
        <v>67</v>
      </c>
      <c r="X65" s="52">
        <f t="shared" si="147"/>
        <v>280</v>
      </c>
      <c r="Y65" s="52">
        <f t="shared" si="147"/>
        <v>80</v>
      </c>
      <c r="Z65" s="52">
        <f t="shared" si="147"/>
        <v>25</v>
      </c>
      <c r="AA65" s="52">
        <f t="shared" si="147"/>
        <v>18</v>
      </c>
      <c r="AB65" s="52"/>
      <c r="AC65" s="52">
        <f>AC63+AC37+AC25+AC8</f>
        <v>610</v>
      </c>
      <c r="AD65" s="52">
        <f t="shared" ref="AD65:AJ65" si="148">AD37+AD25+AD8</f>
        <v>144</v>
      </c>
      <c r="AE65" s="52">
        <f t="shared" si="148"/>
        <v>2</v>
      </c>
      <c r="AF65" s="52">
        <f t="shared" si="148"/>
        <v>35</v>
      </c>
      <c r="AG65" s="52">
        <f t="shared" si="148"/>
        <v>341</v>
      </c>
      <c r="AH65" s="52">
        <f t="shared" si="148"/>
        <v>50</v>
      </c>
      <c r="AI65" s="52">
        <f t="shared" si="148"/>
        <v>20</v>
      </c>
      <c r="AJ65" s="52">
        <f t="shared" si="148"/>
        <v>18</v>
      </c>
      <c r="AK65" s="50"/>
      <c r="AL65" s="52">
        <f>AL8+AL25+AL37</f>
        <v>794</v>
      </c>
      <c r="AM65" s="52">
        <f t="shared" ref="AM65:AS65" si="149">AM8+AM25+AM63</f>
        <v>328</v>
      </c>
      <c r="AN65" s="52">
        <f t="shared" si="149"/>
        <v>7</v>
      </c>
      <c r="AO65" s="52">
        <f t="shared" si="149"/>
        <v>77</v>
      </c>
      <c r="AP65" s="52">
        <f t="shared" si="149"/>
        <v>287</v>
      </c>
      <c r="AQ65" s="52">
        <f t="shared" si="149"/>
        <v>66</v>
      </c>
      <c r="AR65" s="52">
        <f t="shared" si="149"/>
        <v>3</v>
      </c>
      <c r="AS65" s="52">
        <f t="shared" si="149"/>
        <v>54</v>
      </c>
      <c r="AT65" s="129"/>
      <c r="AU65" s="52">
        <f>AU25+AU37</f>
        <v>612</v>
      </c>
      <c r="AV65" s="52">
        <f t="shared" ref="AV65:BB65" si="150">AV25+AV37</f>
        <v>132</v>
      </c>
      <c r="AW65" s="52">
        <f t="shared" si="150"/>
        <v>0</v>
      </c>
      <c r="AX65" s="52">
        <f t="shared" si="150"/>
        <v>22</v>
      </c>
      <c r="AY65" s="52">
        <f t="shared" si="150"/>
        <v>368</v>
      </c>
      <c r="AZ65" s="52">
        <f t="shared" si="150"/>
        <v>41</v>
      </c>
      <c r="BA65" s="52">
        <f t="shared" si="150"/>
        <v>49</v>
      </c>
      <c r="BB65" s="52">
        <f t="shared" si="150"/>
        <v>0</v>
      </c>
      <c r="BC65" s="50"/>
      <c r="BD65" s="52">
        <f>BD25+BD37</f>
        <v>828</v>
      </c>
      <c r="BE65" s="52">
        <f t="shared" ref="BE65:BK65" si="151">BE25+BE37</f>
        <v>93</v>
      </c>
      <c r="BF65" s="52">
        <f t="shared" si="151"/>
        <v>0</v>
      </c>
      <c r="BG65" s="52">
        <f t="shared" si="151"/>
        <v>16</v>
      </c>
      <c r="BH65" s="52">
        <f t="shared" si="151"/>
        <v>649</v>
      </c>
      <c r="BI65" s="52">
        <f t="shared" si="151"/>
        <v>34</v>
      </c>
      <c r="BJ65" s="52">
        <f t="shared" si="151"/>
        <v>36</v>
      </c>
      <c r="BK65" s="52">
        <f t="shared" si="151"/>
        <v>36</v>
      </c>
      <c r="BL65" s="52"/>
      <c r="BM65" s="52">
        <f>BM63+BM37+BM25</f>
        <v>612</v>
      </c>
      <c r="BN65" s="52">
        <f t="shared" ref="BN65:BT65" si="152">BN63+BN37+BN25</f>
        <v>84</v>
      </c>
      <c r="BO65" s="52">
        <f t="shared" si="152"/>
        <v>1</v>
      </c>
      <c r="BP65" s="52">
        <f t="shared" si="152"/>
        <v>28</v>
      </c>
      <c r="BQ65" s="52">
        <f t="shared" si="152"/>
        <v>382</v>
      </c>
      <c r="BR65" s="52">
        <f t="shared" si="152"/>
        <v>28</v>
      </c>
      <c r="BS65" s="52">
        <f t="shared" si="152"/>
        <v>35</v>
      </c>
      <c r="BT65" s="52">
        <f t="shared" si="152"/>
        <v>36</v>
      </c>
      <c r="BU65" s="50"/>
      <c r="BV65" s="52">
        <f>BV64+BV63+BV37+BV25</f>
        <v>828</v>
      </c>
      <c r="BW65" s="52">
        <f t="shared" ref="BW65:CB65" si="153">BW64+BW63+BW37+BW25</f>
        <v>115</v>
      </c>
      <c r="BX65" s="52">
        <f t="shared" si="153"/>
        <v>1</v>
      </c>
      <c r="BY65" s="52">
        <f t="shared" si="153"/>
        <v>14</v>
      </c>
      <c r="BZ65" s="52">
        <f t="shared" si="153"/>
        <v>540</v>
      </c>
      <c r="CA65" s="52">
        <f t="shared" si="153"/>
        <v>25</v>
      </c>
      <c r="CB65" s="52">
        <f t="shared" si="153"/>
        <v>25</v>
      </c>
      <c r="CC65" s="50">
        <v>108</v>
      </c>
      <c r="CD65" s="114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</row>
    <row r="66" spans="1:115" ht="25.5" customHeight="1" x14ac:dyDescent="0.25">
      <c r="A66" s="185" t="s">
        <v>32</v>
      </c>
      <c r="B66" s="185"/>
      <c r="C66" s="105" t="s">
        <v>138</v>
      </c>
      <c r="D66" s="130">
        <f t="shared" ref="D66:J66" si="154">D8+D25+D36</f>
        <v>4284</v>
      </c>
      <c r="E66" s="131">
        <f t="shared" si="154"/>
        <v>216</v>
      </c>
      <c r="F66" s="131">
        <f t="shared" si="154"/>
        <v>4068</v>
      </c>
      <c r="G66" s="131">
        <f t="shared" si="154"/>
        <v>1980</v>
      </c>
      <c r="H66" s="131">
        <f t="shared" si="154"/>
        <v>1692</v>
      </c>
      <c r="I66" s="131">
        <f t="shared" si="154"/>
        <v>396</v>
      </c>
      <c r="J66" s="130">
        <f t="shared" si="154"/>
        <v>1656</v>
      </c>
      <c r="K66" s="54">
        <v>612</v>
      </c>
      <c r="L66" s="63">
        <v>332</v>
      </c>
      <c r="M66" s="63">
        <v>0</v>
      </c>
      <c r="N66" s="63">
        <v>62</v>
      </c>
      <c r="O66" s="63">
        <v>155</v>
      </c>
      <c r="P66" s="63">
        <v>59</v>
      </c>
      <c r="Q66" s="63">
        <v>4</v>
      </c>
      <c r="R66" s="63">
        <v>0</v>
      </c>
      <c r="S66" s="63"/>
      <c r="T66" s="54">
        <v>810</v>
      </c>
      <c r="U66" s="63">
        <v>386</v>
      </c>
      <c r="V66" s="67">
        <v>4</v>
      </c>
      <c r="W66" s="67">
        <v>65</v>
      </c>
      <c r="X66" s="67">
        <v>257</v>
      </c>
      <c r="Y66" s="67">
        <v>79</v>
      </c>
      <c r="Z66" s="67">
        <v>21</v>
      </c>
      <c r="AA66" s="67">
        <v>0</v>
      </c>
      <c r="AB66" s="67"/>
      <c r="AC66" s="50">
        <f t="shared" ref="AC66:AJ66" si="155">AC36+AC25+AC8</f>
        <v>412</v>
      </c>
      <c r="AD66" s="65">
        <f t="shared" si="155"/>
        <v>144</v>
      </c>
      <c r="AE66" s="65">
        <f t="shared" si="155"/>
        <v>2</v>
      </c>
      <c r="AF66" s="65">
        <f t="shared" si="155"/>
        <v>35</v>
      </c>
      <c r="AG66" s="65">
        <f t="shared" si="155"/>
        <v>161</v>
      </c>
      <c r="AH66" s="65">
        <f t="shared" si="155"/>
        <v>50</v>
      </c>
      <c r="AI66" s="65">
        <f t="shared" si="155"/>
        <v>20</v>
      </c>
      <c r="AJ66" s="65">
        <f t="shared" si="155"/>
        <v>0</v>
      </c>
      <c r="AK66" s="67"/>
      <c r="AL66" s="50">
        <f t="shared" ref="AL66:AS66" si="156">AL36+AL25+AL8</f>
        <v>794</v>
      </c>
      <c r="AM66" s="113">
        <f t="shared" si="156"/>
        <v>338</v>
      </c>
      <c r="AN66" s="113">
        <f t="shared" si="156"/>
        <v>7</v>
      </c>
      <c r="AO66" s="113">
        <f t="shared" si="156"/>
        <v>78</v>
      </c>
      <c r="AP66" s="113">
        <f t="shared" si="156"/>
        <v>295</v>
      </c>
      <c r="AQ66" s="113">
        <f t="shared" si="156"/>
        <v>69</v>
      </c>
      <c r="AR66" s="113">
        <f t="shared" si="156"/>
        <v>7</v>
      </c>
      <c r="AS66" s="113">
        <f t="shared" si="156"/>
        <v>54</v>
      </c>
      <c r="AT66" s="55"/>
      <c r="AU66" s="50">
        <f>AU25+AU36</f>
        <v>468</v>
      </c>
      <c r="AV66" s="113">
        <f t="shared" ref="AV66:BA66" si="157">AV25+AV36</f>
        <v>132</v>
      </c>
      <c r="AW66" s="113">
        <f t="shared" si="157"/>
        <v>0</v>
      </c>
      <c r="AX66" s="113">
        <f t="shared" si="157"/>
        <v>22</v>
      </c>
      <c r="AY66" s="113">
        <f t="shared" si="157"/>
        <v>224</v>
      </c>
      <c r="AZ66" s="113">
        <f t="shared" si="157"/>
        <v>41</v>
      </c>
      <c r="BA66" s="113">
        <f t="shared" si="157"/>
        <v>49</v>
      </c>
      <c r="BB66" s="132">
        <v>0</v>
      </c>
      <c r="BC66" s="133"/>
      <c r="BD66" s="50">
        <f>BD25+BD36</f>
        <v>360</v>
      </c>
      <c r="BE66" s="113">
        <f t="shared" ref="BE66:BK66" si="158">BE25+BE36</f>
        <v>93</v>
      </c>
      <c r="BF66" s="113">
        <f t="shared" si="158"/>
        <v>0</v>
      </c>
      <c r="BG66" s="113">
        <f t="shared" si="158"/>
        <v>16</v>
      </c>
      <c r="BH66" s="113">
        <f t="shared" si="158"/>
        <v>181</v>
      </c>
      <c r="BI66" s="113">
        <f t="shared" si="158"/>
        <v>34</v>
      </c>
      <c r="BJ66" s="113">
        <f t="shared" si="158"/>
        <v>36</v>
      </c>
      <c r="BK66" s="113">
        <f t="shared" si="158"/>
        <v>0</v>
      </c>
      <c r="BL66" s="103"/>
      <c r="BM66" s="50">
        <f>BM36+BM25</f>
        <v>396</v>
      </c>
      <c r="BN66" s="65">
        <f t="shared" ref="BN66:BT66" si="159">BN36+BN25</f>
        <v>84</v>
      </c>
      <c r="BO66" s="65">
        <f t="shared" si="159"/>
        <v>1</v>
      </c>
      <c r="BP66" s="65">
        <f t="shared" si="159"/>
        <v>28</v>
      </c>
      <c r="BQ66" s="65">
        <f t="shared" si="159"/>
        <v>202</v>
      </c>
      <c r="BR66" s="65">
        <f t="shared" si="159"/>
        <v>28</v>
      </c>
      <c r="BS66" s="65">
        <f t="shared" si="159"/>
        <v>35</v>
      </c>
      <c r="BT66" s="65">
        <f t="shared" si="159"/>
        <v>18</v>
      </c>
      <c r="BU66" s="133"/>
      <c r="BV66" s="50">
        <f>BV36+BV25</f>
        <v>360</v>
      </c>
      <c r="BW66" s="65">
        <f t="shared" ref="BW66:CC66" si="160">BW36+BW25</f>
        <v>115</v>
      </c>
      <c r="BX66" s="65">
        <f t="shared" si="160"/>
        <v>1</v>
      </c>
      <c r="BY66" s="65">
        <f t="shared" si="160"/>
        <v>14</v>
      </c>
      <c r="BZ66" s="65">
        <f t="shared" si="160"/>
        <v>180</v>
      </c>
      <c r="CA66" s="65">
        <f t="shared" si="160"/>
        <v>25</v>
      </c>
      <c r="CB66" s="65">
        <f t="shared" si="160"/>
        <v>25</v>
      </c>
      <c r="CC66" s="65">
        <f t="shared" si="160"/>
        <v>18</v>
      </c>
      <c r="CD66" s="103"/>
    </row>
    <row r="67" spans="1:115" ht="24" customHeight="1" x14ac:dyDescent="0.25">
      <c r="A67" s="186"/>
      <c r="B67" s="186"/>
      <c r="C67" s="107" t="s">
        <v>139</v>
      </c>
      <c r="D67" s="134">
        <v>612</v>
      </c>
      <c r="E67" s="107">
        <v>0</v>
      </c>
      <c r="F67" s="107">
        <v>612</v>
      </c>
      <c r="G67" s="107">
        <v>0</v>
      </c>
      <c r="H67" s="107">
        <v>612</v>
      </c>
      <c r="I67" s="107">
        <v>0</v>
      </c>
      <c r="J67" s="134">
        <v>108</v>
      </c>
      <c r="K67" s="54">
        <v>0</v>
      </c>
      <c r="L67" s="63">
        <v>0</v>
      </c>
      <c r="M67" s="63">
        <v>0</v>
      </c>
      <c r="N67" s="63">
        <v>0</v>
      </c>
      <c r="O67" s="63">
        <v>0</v>
      </c>
      <c r="P67" s="63">
        <v>0</v>
      </c>
      <c r="Q67" s="63">
        <v>0</v>
      </c>
      <c r="R67" s="63">
        <v>0</v>
      </c>
      <c r="S67" s="63"/>
      <c r="T67" s="54">
        <v>0</v>
      </c>
      <c r="U67" s="63">
        <v>0</v>
      </c>
      <c r="V67" s="67">
        <v>0</v>
      </c>
      <c r="W67" s="67">
        <v>0</v>
      </c>
      <c r="X67" s="67">
        <v>0</v>
      </c>
      <c r="Y67" s="67">
        <v>0</v>
      </c>
      <c r="Z67" s="67">
        <v>0</v>
      </c>
      <c r="AA67" s="67">
        <v>0</v>
      </c>
      <c r="AB67" s="67"/>
      <c r="AC67" s="49">
        <v>108</v>
      </c>
      <c r="AD67" s="67">
        <v>0</v>
      </c>
      <c r="AE67" s="67">
        <v>0</v>
      </c>
      <c r="AF67" s="67">
        <v>0</v>
      </c>
      <c r="AG67" s="67">
        <v>108</v>
      </c>
      <c r="AH67" s="67">
        <v>0</v>
      </c>
      <c r="AI67" s="67">
        <v>0</v>
      </c>
      <c r="AJ67" s="67">
        <v>0</v>
      </c>
      <c r="AK67" s="107"/>
      <c r="AL67" s="49">
        <v>0</v>
      </c>
      <c r="AM67" s="67">
        <v>0</v>
      </c>
      <c r="AN67" s="67">
        <v>0</v>
      </c>
      <c r="AO67" s="67">
        <v>0</v>
      </c>
      <c r="AP67" s="67">
        <v>0</v>
      </c>
      <c r="AQ67" s="67">
        <v>0</v>
      </c>
      <c r="AR67" s="67">
        <v>0</v>
      </c>
      <c r="AS67" s="67">
        <v>0</v>
      </c>
      <c r="AT67" s="135"/>
      <c r="AU67" s="49">
        <v>144</v>
      </c>
      <c r="AV67" s="67">
        <v>0</v>
      </c>
      <c r="AW67" s="67">
        <v>0</v>
      </c>
      <c r="AX67" s="67">
        <v>0</v>
      </c>
      <c r="AY67" s="67">
        <v>144</v>
      </c>
      <c r="AZ67" s="67">
        <v>0</v>
      </c>
      <c r="BA67" s="67">
        <v>0</v>
      </c>
      <c r="BB67" s="67">
        <v>0</v>
      </c>
      <c r="BC67" s="135"/>
      <c r="BD67" s="49">
        <v>108</v>
      </c>
      <c r="BE67" s="67">
        <v>0</v>
      </c>
      <c r="BF67" s="67">
        <v>0</v>
      </c>
      <c r="BG67" s="67">
        <v>0</v>
      </c>
      <c r="BH67" s="67">
        <v>108</v>
      </c>
      <c r="BI67" s="67">
        <v>0</v>
      </c>
      <c r="BJ67" s="67">
        <v>0</v>
      </c>
      <c r="BK67" s="67">
        <v>0</v>
      </c>
      <c r="BL67" s="103"/>
      <c r="BM67" s="49">
        <v>108</v>
      </c>
      <c r="BN67" s="67">
        <v>0</v>
      </c>
      <c r="BO67" s="67">
        <v>0</v>
      </c>
      <c r="BP67" s="67">
        <v>0</v>
      </c>
      <c r="BQ67" s="67">
        <v>108</v>
      </c>
      <c r="BR67" s="67">
        <v>0</v>
      </c>
      <c r="BS67" s="67">
        <v>0</v>
      </c>
      <c r="BT67" s="67">
        <v>0</v>
      </c>
      <c r="BU67" s="135"/>
      <c r="BV67" s="49">
        <v>144</v>
      </c>
      <c r="BW67" s="67">
        <v>0</v>
      </c>
      <c r="BX67" s="67">
        <v>0</v>
      </c>
      <c r="BY67" s="67">
        <v>0</v>
      </c>
      <c r="BZ67" s="67">
        <v>144</v>
      </c>
      <c r="CA67" s="67">
        <v>0</v>
      </c>
      <c r="CB67" s="67">
        <v>0</v>
      </c>
      <c r="CC67" s="67">
        <v>0</v>
      </c>
      <c r="CD67" s="103"/>
    </row>
    <row r="68" spans="1:115" ht="24" customHeight="1" x14ac:dyDescent="0.25">
      <c r="A68" s="187" t="s">
        <v>67</v>
      </c>
      <c r="B68" s="187"/>
      <c r="C68" s="107" t="s">
        <v>59</v>
      </c>
      <c r="D68" s="134">
        <v>720</v>
      </c>
      <c r="E68" s="107">
        <v>0</v>
      </c>
      <c r="F68" s="107">
        <v>720</v>
      </c>
      <c r="G68" s="107">
        <v>0</v>
      </c>
      <c r="H68" s="107">
        <v>720</v>
      </c>
      <c r="I68" s="107">
        <v>0</v>
      </c>
      <c r="J68" s="134">
        <v>0</v>
      </c>
      <c r="K68" s="54">
        <v>0</v>
      </c>
      <c r="L68" s="63">
        <v>0</v>
      </c>
      <c r="M68" s="63">
        <v>0</v>
      </c>
      <c r="N68" s="63">
        <v>0</v>
      </c>
      <c r="O68" s="63">
        <v>0</v>
      </c>
      <c r="P68" s="63">
        <v>0</v>
      </c>
      <c r="Q68" s="63">
        <v>0</v>
      </c>
      <c r="R68" s="63">
        <v>0</v>
      </c>
      <c r="S68" s="63"/>
      <c r="T68" s="54">
        <v>0</v>
      </c>
      <c r="U68" s="63">
        <v>0</v>
      </c>
      <c r="V68" s="67">
        <v>0</v>
      </c>
      <c r="W68" s="67">
        <v>0</v>
      </c>
      <c r="X68" s="107">
        <v>0</v>
      </c>
      <c r="Y68" s="107">
        <v>0</v>
      </c>
      <c r="Z68" s="107">
        <v>0</v>
      </c>
      <c r="AA68" s="107">
        <v>0</v>
      </c>
      <c r="AB68" s="105"/>
      <c r="AC68" s="48">
        <v>72</v>
      </c>
      <c r="AD68" s="105">
        <v>0</v>
      </c>
      <c r="AE68" s="105">
        <v>0</v>
      </c>
      <c r="AF68" s="105">
        <v>0</v>
      </c>
      <c r="AG68" s="105">
        <v>72</v>
      </c>
      <c r="AH68" s="105">
        <v>0</v>
      </c>
      <c r="AI68" s="105">
        <v>0</v>
      </c>
      <c r="AJ68" s="105">
        <v>0</v>
      </c>
      <c r="AK68" s="105"/>
      <c r="AL68" s="48">
        <v>0</v>
      </c>
      <c r="AM68" s="105">
        <v>0</v>
      </c>
      <c r="AN68" s="105">
        <v>0</v>
      </c>
      <c r="AO68" s="105">
        <v>0</v>
      </c>
      <c r="AP68" s="105">
        <v>0</v>
      </c>
      <c r="AQ68" s="105">
        <v>0</v>
      </c>
      <c r="AR68" s="105">
        <v>0</v>
      </c>
      <c r="AS68" s="105">
        <v>0</v>
      </c>
      <c r="AT68" s="135"/>
      <c r="AU68" s="49">
        <v>0</v>
      </c>
      <c r="AV68" s="105">
        <v>0</v>
      </c>
      <c r="AW68" s="105">
        <v>0</v>
      </c>
      <c r="AX68" s="105">
        <v>0</v>
      </c>
      <c r="AY68" s="105">
        <v>0</v>
      </c>
      <c r="AZ68" s="105">
        <v>0</v>
      </c>
      <c r="BA68" s="105">
        <v>0</v>
      </c>
      <c r="BB68" s="105">
        <v>0</v>
      </c>
      <c r="BC68" s="135"/>
      <c r="BD68" s="48">
        <v>360</v>
      </c>
      <c r="BE68" s="105">
        <v>0</v>
      </c>
      <c r="BF68" s="105">
        <v>0</v>
      </c>
      <c r="BG68" s="105">
        <v>0</v>
      </c>
      <c r="BH68" s="105">
        <v>360</v>
      </c>
      <c r="BI68" s="105">
        <v>0</v>
      </c>
      <c r="BJ68" s="105">
        <v>0</v>
      </c>
      <c r="BK68" s="105">
        <v>0</v>
      </c>
      <c r="BL68" s="103"/>
      <c r="BM68" s="49">
        <v>72</v>
      </c>
      <c r="BN68" s="105">
        <v>0</v>
      </c>
      <c r="BO68" s="105">
        <v>0</v>
      </c>
      <c r="BP68" s="105">
        <v>0</v>
      </c>
      <c r="BQ68" s="105">
        <v>72</v>
      </c>
      <c r="BR68" s="105">
        <v>0</v>
      </c>
      <c r="BS68" s="105">
        <v>0</v>
      </c>
      <c r="BT68" s="105">
        <v>0</v>
      </c>
      <c r="BU68" s="135"/>
      <c r="BV68" s="48">
        <v>216</v>
      </c>
      <c r="BW68" s="105">
        <v>0</v>
      </c>
      <c r="BX68" s="105">
        <v>0</v>
      </c>
      <c r="BY68" s="105">
        <v>0</v>
      </c>
      <c r="BZ68" s="105">
        <v>216</v>
      </c>
      <c r="CA68" s="105">
        <v>0</v>
      </c>
      <c r="CB68" s="105">
        <v>0</v>
      </c>
      <c r="CC68" s="105">
        <v>0</v>
      </c>
      <c r="CD68" s="103"/>
    </row>
    <row r="69" spans="1:115" ht="12" customHeight="1" x14ac:dyDescent="0.25">
      <c r="A69" s="187"/>
      <c r="B69" s="187"/>
      <c r="C69" s="67" t="s">
        <v>140</v>
      </c>
      <c r="D69" s="114">
        <v>12</v>
      </c>
      <c r="E69" s="67"/>
      <c r="F69" s="67"/>
      <c r="G69" s="67"/>
      <c r="H69" s="67"/>
      <c r="I69" s="67"/>
      <c r="J69" s="114"/>
      <c r="K69" s="54">
        <v>0</v>
      </c>
      <c r="L69" s="63"/>
      <c r="M69" s="63"/>
      <c r="N69" s="63"/>
      <c r="O69" s="63"/>
      <c r="P69" s="63"/>
      <c r="Q69" s="63"/>
      <c r="R69" s="63"/>
      <c r="S69" s="63">
        <v>0</v>
      </c>
      <c r="T69" s="54">
        <v>18</v>
      </c>
      <c r="U69" s="136"/>
      <c r="V69" s="98"/>
      <c r="W69" s="98"/>
      <c r="X69" s="67"/>
      <c r="Y69" s="67"/>
      <c r="Z69" s="67"/>
      <c r="AA69" s="67">
        <v>18</v>
      </c>
      <c r="AB69" s="107">
        <v>1</v>
      </c>
      <c r="AC69" s="49">
        <v>18</v>
      </c>
      <c r="AD69" s="67"/>
      <c r="AE69" s="67"/>
      <c r="AF69" s="67"/>
      <c r="AG69" s="67"/>
      <c r="AH69" s="67"/>
      <c r="AI69" s="67"/>
      <c r="AJ69" s="67">
        <v>18</v>
      </c>
      <c r="AK69" s="67">
        <v>2</v>
      </c>
      <c r="AL69" s="49">
        <v>72</v>
      </c>
      <c r="AM69" s="67"/>
      <c r="AN69" s="67"/>
      <c r="AO69" s="67"/>
      <c r="AP69" s="67"/>
      <c r="AQ69" s="67"/>
      <c r="AR69" s="67"/>
      <c r="AS69" s="67">
        <v>72</v>
      </c>
      <c r="AT69" s="67">
        <v>3</v>
      </c>
      <c r="AU69" s="49">
        <v>0</v>
      </c>
      <c r="AV69" s="55"/>
      <c r="AW69" s="55"/>
      <c r="AX69" s="55"/>
      <c r="AY69" s="55"/>
      <c r="AZ69" s="55"/>
      <c r="BA69" s="55"/>
      <c r="BB69" s="55"/>
      <c r="BC69" s="67">
        <v>0</v>
      </c>
      <c r="BD69" s="49">
        <v>36</v>
      </c>
      <c r="BE69" s="67"/>
      <c r="BF69" s="67"/>
      <c r="BG69" s="67"/>
      <c r="BH69" s="67"/>
      <c r="BI69" s="67"/>
      <c r="BJ69" s="67"/>
      <c r="BK69" s="67">
        <v>36</v>
      </c>
      <c r="BL69" s="115">
        <v>2</v>
      </c>
      <c r="BM69" s="49">
        <v>36</v>
      </c>
      <c r="BN69" s="55"/>
      <c r="BO69" s="55"/>
      <c r="BP69" s="55"/>
      <c r="BQ69" s="55"/>
      <c r="BR69" s="55"/>
      <c r="BS69" s="55"/>
      <c r="BT69" s="67">
        <v>36</v>
      </c>
      <c r="BU69" s="67">
        <v>2</v>
      </c>
      <c r="BV69" s="49">
        <v>108</v>
      </c>
      <c r="BW69" s="67"/>
      <c r="BX69" s="67"/>
      <c r="BY69" s="67"/>
      <c r="BZ69" s="67"/>
      <c r="CA69" s="67"/>
      <c r="CB69" s="67"/>
      <c r="CC69" s="67">
        <v>36</v>
      </c>
      <c r="CD69" s="115">
        <v>2</v>
      </c>
    </row>
    <row r="70" spans="1:115" x14ac:dyDescent="0.25">
      <c r="A70" s="187"/>
      <c r="B70" s="187"/>
      <c r="C70" s="132" t="s">
        <v>135</v>
      </c>
      <c r="D70" s="118">
        <v>34</v>
      </c>
      <c r="E70" s="132"/>
      <c r="F70" s="132"/>
      <c r="G70" s="132"/>
      <c r="H70" s="132"/>
      <c r="I70" s="132"/>
      <c r="J70" s="118"/>
      <c r="K70" s="54"/>
      <c r="L70" s="63"/>
      <c r="M70" s="63"/>
      <c r="N70" s="63"/>
      <c r="O70" s="63"/>
      <c r="P70" s="63"/>
      <c r="Q70" s="63"/>
      <c r="R70" s="63"/>
      <c r="S70" s="63">
        <v>0</v>
      </c>
      <c r="T70" s="54"/>
      <c r="U70" s="136"/>
      <c r="V70" s="98"/>
      <c r="W70" s="98"/>
      <c r="X70" s="132"/>
      <c r="Y70" s="132"/>
      <c r="Z70" s="132"/>
      <c r="AA70" s="132"/>
      <c r="AB70" s="132">
        <v>9</v>
      </c>
      <c r="AC70" s="137"/>
      <c r="AD70" s="132"/>
      <c r="AE70" s="132"/>
      <c r="AF70" s="132"/>
      <c r="AG70" s="132"/>
      <c r="AH70" s="132"/>
      <c r="AI70" s="132"/>
      <c r="AJ70" s="132"/>
      <c r="AK70" s="132">
        <v>2</v>
      </c>
      <c r="AL70" s="137"/>
      <c r="AM70" s="133"/>
      <c r="AN70" s="133"/>
      <c r="AO70" s="133"/>
      <c r="AP70" s="133"/>
      <c r="AQ70" s="133"/>
      <c r="AR70" s="133"/>
      <c r="AS70" s="133"/>
      <c r="AT70" s="132">
        <v>8</v>
      </c>
      <c r="AU70" s="137"/>
      <c r="AV70" s="133"/>
      <c r="AW70" s="133"/>
      <c r="AX70" s="133"/>
      <c r="AY70" s="133"/>
      <c r="AZ70" s="133"/>
      <c r="BA70" s="133"/>
      <c r="BB70" s="133"/>
      <c r="BC70" s="132">
        <v>4</v>
      </c>
      <c r="BD70" s="137"/>
      <c r="BE70" s="132"/>
      <c r="BF70" s="132"/>
      <c r="BG70" s="132"/>
      <c r="BH70" s="132"/>
      <c r="BI70" s="132"/>
      <c r="BJ70" s="132"/>
      <c r="BK70" s="132"/>
      <c r="BL70" s="115">
        <v>4</v>
      </c>
      <c r="BM70" s="137"/>
      <c r="BN70" s="133"/>
      <c r="BO70" s="133"/>
      <c r="BP70" s="133"/>
      <c r="BQ70" s="133"/>
      <c r="BR70" s="133"/>
      <c r="BS70" s="133"/>
      <c r="BT70" s="133"/>
      <c r="BU70" s="132">
        <v>3</v>
      </c>
      <c r="BV70" s="137"/>
      <c r="BW70" s="132"/>
      <c r="BX70" s="132"/>
      <c r="BY70" s="132"/>
      <c r="BZ70" s="132"/>
      <c r="CA70" s="132"/>
      <c r="CB70" s="132"/>
      <c r="CC70" s="132"/>
      <c r="CD70" s="115">
        <v>4</v>
      </c>
    </row>
    <row r="71" spans="1:115" x14ac:dyDescent="0.25">
      <c r="A71" s="187"/>
      <c r="B71" s="187"/>
      <c r="C71" s="132" t="s">
        <v>60</v>
      </c>
      <c r="D71" s="118">
        <v>11</v>
      </c>
      <c r="E71" s="132"/>
      <c r="F71" s="132"/>
      <c r="G71" s="132"/>
      <c r="H71" s="132"/>
      <c r="I71" s="132"/>
      <c r="J71" s="118"/>
      <c r="K71" s="54"/>
      <c r="L71" s="138"/>
      <c r="M71" s="138"/>
      <c r="N71" s="138"/>
      <c r="O71" s="138"/>
      <c r="P71" s="138"/>
      <c r="Q71" s="138"/>
      <c r="R71" s="138"/>
      <c r="S71" s="63">
        <v>1</v>
      </c>
      <c r="T71" s="54"/>
      <c r="U71" s="136"/>
      <c r="V71" s="98"/>
      <c r="W71" s="98"/>
      <c r="X71" s="132"/>
      <c r="Y71" s="132"/>
      <c r="Z71" s="132"/>
      <c r="AA71" s="132"/>
      <c r="AB71" s="132">
        <v>1</v>
      </c>
      <c r="AC71" s="137"/>
      <c r="AD71" s="132"/>
      <c r="AE71" s="132"/>
      <c r="AF71" s="132"/>
      <c r="AG71" s="132"/>
      <c r="AH71" s="132"/>
      <c r="AI71" s="132"/>
      <c r="AJ71" s="132"/>
      <c r="AK71" s="132">
        <v>2</v>
      </c>
      <c r="AL71" s="137"/>
      <c r="AM71" s="133"/>
      <c r="AN71" s="133"/>
      <c r="AO71" s="133"/>
      <c r="AP71" s="133"/>
      <c r="AQ71" s="133"/>
      <c r="AR71" s="133"/>
      <c r="AS71" s="133"/>
      <c r="AT71" s="132">
        <v>0</v>
      </c>
      <c r="AU71" s="137"/>
      <c r="AV71" s="133"/>
      <c r="AW71" s="133"/>
      <c r="AX71" s="133"/>
      <c r="AY71" s="133"/>
      <c r="AZ71" s="133"/>
      <c r="BA71" s="133"/>
      <c r="BB71" s="133"/>
      <c r="BC71" s="132">
        <v>2</v>
      </c>
      <c r="BD71" s="137"/>
      <c r="BE71" s="132"/>
      <c r="BF71" s="132"/>
      <c r="BG71" s="132"/>
      <c r="BH71" s="132"/>
      <c r="BI71" s="132"/>
      <c r="BJ71" s="132"/>
      <c r="BK71" s="132"/>
      <c r="BL71" s="115">
        <v>2</v>
      </c>
      <c r="BM71" s="137"/>
      <c r="BN71" s="133"/>
      <c r="BO71" s="133"/>
      <c r="BP71" s="133"/>
      <c r="BQ71" s="133"/>
      <c r="BR71" s="133"/>
      <c r="BS71" s="133"/>
      <c r="BT71" s="133"/>
      <c r="BU71" s="132">
        <v>2</v>
      </c>
      <c r="BV71" s="137"/>
      <c r="BW71" s="132"/>
      <c r="BX71" s="132"/>
      <c r="BY71" s="132"/>
      <c r="BZ71" s="132"/>
      <c r="CA71" s="132"/>
      <c r="CB71" s="132"/>
      <c r="CC71" s="132"/>
      <c r="CD71" s="115">
        <v>1</v>
      </c>
    </row>
  </sheetData>
  <mergeCells count="85">
    <mergeCell ref="CD5:CD7"/>
    <mergeCell ref="BN6:BR6"/>
    <mergeCell ref="BW6:CA6"/>
    <mergeCell ref="BW5:CA5"/>
    <mergeCell ref="BN5:BR5"/>
    <mergeCell ref="BT5:BT7"/>
    <mergeCell ref="BU5:BU7"/>
    <mergeCell ref="BV5:BV7"/>
    <mergeCell ref="CB5:CB7"/>
    <mergeCell ref="CC5:CC7"/>
    <mergeCell ref="F4:F7"/>
    <mergeCell ref="G5:G7"/>
    <mergeCell ref="H5:H7"/>
    <mergeCell ref="BM5:BM7"/>
    <mergeCell ref="BS5:BS7"/>
    <mergeCell ref="BM4:BS4"/>
    <mergeCell ref="AA4:AB4"/>
    <mergeCell ref="AA5:AA7"/>
    <mergeCell ref="T4:Z4"/>
    <mergeCell ref="R4:S4"/>
    <mergeCell ref="U6:Y6"/>
    <mergeCell ref="S5:S7"/>
    <mergeCell ref="AC5:AC7"/>
    <mergeCell ref="K5:K7"/>
    <mergeCell ref="Q5:Q7"/>
    <mergeCell ref="L5:P5"/>
    <mergeCell ref="A66:B66"/>
    <mergeCell ref="A67:B67"/>
    <mergeCell ref="A68:B71"/>
    <mergeCell ref="L6:P6"/>
    <mergeCell ref="A2:A7"/>
    <mergeCell ref="B2:B7"/>
    <mergeCell ref="C2:C7"/>
    <mergeCell ref="K3:AB3"/>
    <mergeCell ref="T5:T7"/>
    <mergeCell ref="Z5:Z7"/>
    <mergeCell ref="AB5:AB7"/>
    <mergeCell ref="I5:I7"/>
    <mergeCell ref="G4:I4"/>
    <mergeCell ref="J4:J7"/>
    <mergeCell ref="D3:D7"/>
    <mergeCell ref="E3:E7"/>
    <mergeCell ref="K2:CD2"/>
    <mergeCell ref="AC3:AT3"/>
    <mergeCell ref="AU3:BL3"/>
    <mergeCell ref="K4:Q4"/>
    <mergeCell ref="AC4:AI4"/>
    <mergeCell ref="AJ4:AK4"/>
    <mergeCell ref="BK4:BL4"/>
    <mergeCell ref="BM3:CD3"/>
    <mergeCell ref="BT4:BU4"/>
    <mergeCell ref="BV4:CB4"/>
    <mergeCell ref="CC4:CD4"/>
    <mergeCell ref="BK5:BK7"/>
    <mergeCell ref="BD5:BD7"/>
    <mergeCell ref="BJ5:BJ7"/>
    <mergeCell ref="BL5:BL7"/>
    <mergeCell ref="F3:J3"/>
    <mergeCell ref="AJ5:AJ7"/>
    <mergeCell ref="AI5:AI7"/>
    <mergeCell ref="AK5:AK7"/>
    <mergeCell ref="AS4:AT4"/>
    <mergeCell ref="AS5:AS7"/>
    <mergeCell ref="AL5:AL7"/>
    <mergeCell ref="AR5:AR7"/>
    <mergeCell ref="AT5:AT7"/>
    <mergeCell ref="AD5:AH5"/>
    <mergeCell ref="AD6:AH6"/>
    <mergeCell ref="R5:R7"/>
    <mergeCell ref="D2:J2"/>
    <mergeCell ref="BE5:BI5"/>
    <mergeCell ref="BE6:BI6"/>
    <mergeCell ref="BD4:BJ4"/>
    <mergeCell ref="AV5:AZ5"/>
    <mergeCell ref="AV6:AZ6"/>
    <mergeCell ref="AU4:BA4"/>
    <mergeCell ref="BB4:BC4"/>
    <mergeCell ref="BB5:BB7"/>
    <mergeCell ref="AU5:AU7"/>
    <mergeCell ref="BA5:BA7"/>
    <mergeCell ref="BC5:BC7"/>
    <mergeCell ref="AM5:AQ5"/>
    <mergeCell ref="AM6:AQ6"/>
    <mergeCell ref="AL4:AR4"/>
    <mergeCell ref="U5:Y5"/>
  </mergeCells>
  <pageMargins left="0.27559055118110237" right="0.27559055118110237" top="0.31496062992125984" bottom="0.31496062992125984" header="0.51181102362204722" footer="0.51181102362204722"/>
  <pageSetup paperSize="9" scale="5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60" zoomScaleNormal="160" workbookViewId="0">
      <selection activeCell="F12" sqref="F12"/>
    </sheetView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2017-2020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2018-02-21T14:11:53Z</cp:lastPrinted>
  <dcterms:created xsi:type="dcterms:W3CDTF">2006-09-28T05:33:49Z</dcterms:created>
  <dcterms:modified xsi:type="dcterms:W3CDTF">2021-10-25T05:08:54Z</dcterms:modified>
</cp:coreProperties>
</file>