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5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29" i="1" l="1"/>
  <c r="K29" i="1" s="1"/>
  <c r="L19" i="1"/>
  <c r="R19" i="1"/>
  <c r="S19" i="1"/>
  <c r="T19" i="1"/>
  <c r="U19" i="1"/>
  <c r="V19" i="1"/>
  <c r="W19" i="1"/>
  <c r="L46" i="1" l="1"/>
  <c r="N46" i="1"/>
  <c r="O46" i="1"/>
  <c r="P46" i="1"/>
  <c r="Q46" i="1"/>
  <c r="R46" i="1"/>
  <c r="S46" i="1"/>
  <c r="T46" i="1"/>
  <c r="U46" i="1"/>
  <c r="V46" i="1"/>
  <c r="W46" i="1"/>
  <c r="M22" i="1"/>
  <c r="K22" i="1" s="1"/>
  <c r="M23" i="1"/>
  <c r="K23" i="1" s="1"/>
  <c r="M24" i="1"/>
  <c r="K24" i="1" s="1"/>
  <c r="M25" i="1"/>
  <c r="K25" i="1" s="1"/>
  <c r="M26" i="1"/>
  <c r="K26" i="1" s="1"/>
  <c r="M27" i="1"/>
  <c r="K27" i="1" s="1"/>
  <c r="M28" i="1"/>
  <c r="M30" i="1"/>
  <c r="K30" i="1" s="1"/>
  <c r="M32" i="1"/>
  <c r="K32" i="1" s="1"/>
  <c r="M33" i="1"/>
  <c r="K33" i="1" s="1"/>
  <c r="M34" i="1"/>
  <c r="K34" i="1" s="1"/>
  <c r="M35" i="1"/>
  <c r="K35" i="1" s="1"/>
  <c r="M38" i="1"/>
  <c r="K38" i="1" s="1"/>
  <c r="M39" i="1"/>
  <c r="K39" i="1" s="1"/>
  <c r="M40" i="1"/>
  <c r="K40" i="1" s="1"/>
  <c r="M41" i="1"/>
  <c r="K41" i="1" s="1"/>
  <c r="M43" i="1"/>
  <c r="M44" i="1"/>
  <c r="K44" i="1" s="1"/>
  <c r="M47" i="1"/>
  <c r="K47" i="1" s="1"/>
  <c r="M48" i="1"/>
  <c r="K48" i="1" s="1"/>
  <c r="M49" i="1"/>
  <c r="K49" i="1" s="1"/>
  <c r="M50" i="1"/>
  <c r="M51" i="1"/>
  <c r="M52" i="1"/>
  <c r="M53" i="1"/>
  <c r="K53" i="1" s="1"/>
  <c r="M54" i="1"/>
  <c r="K54" i="1" s="1"/>
  <c r="M55" i="1"/>
  <c r="K55" i="1" s="1"/>
  <c r="M56" i="1"/>
  <c r="K56" i="1" s="1"/>
  <c r="M59" i="1"/>
  <c r="K59" i="1" s="1"/>
  <c r="M60" i="1"/>
  <c r="K60" i="1" s="1"/>
  <c r="M61" i="1"/>
  <c r="M62" i="1"/>
  <c r="K62" i="1" s="1"/>
  <c r="M64" i="1"/>
  <c r="K64" i="1" s="1"/>
  <c r="M65" i="1"/>
  <c r="K65" i="1" s="1"/>
  <c r="M66" i="1"/>
  <c r="K66" i="1" s="1"/>
  <c r="M68" i="1"/>
  <c r="K68" i="1" s="1"/>
  <c r="M69" i="1"/>
  <c r="K69" i="1" s="1"/>
  <c r="M70" i="1"/>
  <c r="K70" i="1" s="1"/>
  <c r="M72" i="1"/>
  <c r="K72" i="1" s="1"/>
  <c r="M73" i="1"/>
  <c r="K73" i="1" s="1"/>
  <c r="M74" i="1"/>
  <c r="K74" i="1" s="1"/>
  <c r="M75" i="1"/>
  <c r="K75" i="1" s="1"/>
  <c r="M76" i="1"/>
  <c r="K76" i="1" s="1"/>
  <c r="M77" i="1"/>
  <c r="K77" i="1" s="1"/>
  <c r="K61" i="1"/>
  <c r="K50" i="1"/>
  <c r="K51" i="1"/>
  <c r="K52" i="1"/>
  <c r="K43" i="1"/>
  <c r="K28" i="1"/>
  <c r="M46" i="1" l="1"/>
  <c r="W21" i="1"/>
  <c r="L21" i="1"/>
  <c r="N21" i="1"/>
  <c r="O21" i="1"/>
  <c r="P21" i="1"/>
  <c r="Q21" i="1"/>
  <c r="Q19" i="1" s="1"/>
  <c r="R21" i="1"/>
  <c r="S21" i="1"/>
  <c r="T21" i="1"/>
  <c r="U21" i="1"/>
  <c r="V21" i="1"/>
  <c r="L31" i="1"/>
  <c r="N31" i="1"/>
  <c r="O31" i="1"/>
  <c r="O19" i="1" s="1"/>
  <c r="P31" i="1"/>
  <c r="Q31" i="1"/>
  <c r="R31" i="1"/>
  <c r="S31" i="1"/>
  <c r="T31" i="1"/>
  <c r="U31" i="1"/>
  <c r="V31" i="1"/>
  <c r="W31" i="1"/>
  <c r="L37" i="1"/>
  <c r="N37" i="1"/>
  <c r="O37" i="1"/>
  <c r="P37" i="1"/>
  <c r="Q37" i="1"/>
  <c r="R37" i="1"/>
  <c r="S37" i="1"/>
  <c r="T37" i="1"/>
  <c r="U37" i="1"/>
  <c r="V37" i="1"/>
  <c r="W37" i="1"/>
  <c r="W42" i="1"/>
  <c r="L42" i="1"/>
  <c r="N42" i="1"/>
  <c r="O42" i="1"/>
  <c r="P42" i="1"/>
  <c r="Q42" i="1"/>
  <c r="R42" i="1"/>
  <c r="S42" i="1"/>
  <c r="T42" i="1"/>
  <c r="U42" i="1"/>
  <c r="V42" i="1"/>
  <c r="W58" i="1"/>
  <c r="L58" i="1"/>
  <c r="N58" i="1"/>
  <c r="O58" i="1"/>
  <c r="P58" i="1"/>
  <c r="Q58" i="1"/>
  <c r="R58" i="1"/>
  <c r="S58" i="1"/>
  <c r="T58" i="1"/>
  <c r="U58" i="1"/>
  <c r="V58" i="1"/>
  <c r="L63" i="1"/>
  <c r="N63" i="1"/>
  <c r="O63" i="1"/>
  <c r="P63" i="1"/>
  <c r="Q63" i="1"/>
  <c r="R63" i="1"/>
  <c r="S63" i="1"/>
  <c r="T63" i="1"/>
  <c r="U63" i="1"/>
  <c r="V63" i="1"/>
  <c r="W63" i="1"/>
  <c r="U67" i="1"/>
  <c r="V67" i="1"/>
  <c r="W67" i="1"/>
  <c r="L67" i="1"/>
  <c r="N67" i="1"/>
  <c r="O67" i="1"/>
  <c r="P67" i="1"/>
  <c r="Q67" i="1"/>
  <c r="R67" i="1"/>
  <c r="S67" i="1"/>
  <c r="T67" i="1"/>
  <c r="N71" i="1"/>
  <c r="O71" i="1"/>
  <c r="P71" i="1"/>
  <c r="Q71" i="1"/>
  <c r="R71" i="1"/>
  <c r="S71" i="1"/>
  <c r="T71" i="1"/>
  <c r="U71" i="1"/>
  <c r="V71" i="1"/>
  <c r="W71" i="1"/>
  <c r="L71" i="1"/>
  <c r="N19" i="1" l="1"/>
  <c r="P19" i="1"/>
  <c r="O57" i="1"/>
  <c r="O45" i="1" s="1"/>
  <c r="P57" i="1"/>
  <c r="P45" i="1" s="1"/>
  <c r="P36" i="1" s="1"/>
  <c r="V57" i="1"/>
  <c r="V45" i="1" s="1"/>
  <c r="V36" i="1" s="1"/>
  <c r="N57" i="1"/>
  <c r="N45" i="1" s="1"/>
  <c r="N36" i="1" s="1"/>
  <c r="L36" i="1"/>
  <c r="U57" i="1"/>
  <c r="U45" i="1" s="1"/>
  <c r="U36" i="1" s="1"/>
  <c r="U18" i="1" s="1"/>
  <c r="T57" i="1"/>
  <c r="T45" i="1" s="1"/>
  <c r="T36" i="1" s="1"/>
  <c r="W57" i="1"/>
  <c r="W45" i="1" s="1"/>
  <c r="W36" i="1" s="1"/>
  <c r="K46" i="1"/>
  <c r="O36" i="1"/>
  <c r="L57" i="1"/>
  <c r="L45" i="1" s="1"/>
  <c r="S57" i="1"/>
  <c r="S45" i="1" s="1"/>
  <c r="S36" i="1" s="1"/>
  <c r="S18" i="1" s="1"/>
  <c r="R57" i="1"/>
  <c r="R45" i="1" s="1"/>
  <c r="R36" i="1" s="1"/>
  <c r="Q57" i="1"/>
  <c r="Q45" i="1" s="1"/>
  <c r="Q36" i="1" s="1"/>
  <c r="O18" i="1"/>
  <c r="L18" i="1"/>
  <c r="M71" i="1"/>
  <c r="K71" i="1" s="1"/>
  <c r="M42" i="1"/>
  <c r="K42" i="1" s="1"/>
  <c r="M31" i="1"/>
  <c r="K31" i="1" s="1"/>
  <c r="M21" i="1"/>
  <c r="K21" i="1" s="1"/>
  <c r="W18" i="1"/>
  <c r="M63" i="1"/>
  <c r="K63" i="1" s="1"/>
  <c r="M58" i="1"/>
  <c r="M37" i="1"/>
  <c r="M67" i="1"/>
  <c r="Q18" i="1" l="1"/>
  <c r="T18" i="1"/>
  <c r="K58" i="1"/>
  <c r="M57" i="1"/>
  <c r="M45" i="1" s="1"/>
  <c r="M36" i="1" s="1"/>
  <c r="K37" i="1"/>
  <c r="M19" i="1"/>
  <c r="K19" i="1" s="1"/>
  <c r="N18" i="1"/>
  <c r="V18" i="1"/>
  <c r="R18" i="1"/>
  <c r="P18" i="1"/>
  <c r="K67" i="1"/>
  <c r="K57" i="1" l="1"/>
  <c r="K45" i="1" s="1"/>
  <c r="K36" i="1" s="1"/>
  <c r="K18" i="1" s="1"/>
  <c r="M18" i="1"/>
</calcChain>
</file>

<file path=xl/sharedStrings.xml><?xml version="1.0" encoding="utf-8"?>
<sst xmlns="http://schemas.openxmlformats.org/spreadsheetml/2006/main" count="220" uniqueCount="150">
  <si>
    <t xml:space="preserve">    Индекс</t>
  </si>
  <si>
    <t>Наименование циклов, дисциплин, профессиональных модулей, МДК, практик</t>
  </si>
  <si>
    <t>Форма промежуточной аттестации</t>
  </si>
  <si>
    <t>Учебная нагрузка обучающихся (час.)</t>
  </si>
  <si>
    <r>
      <t>Распределение обязательной учебной нагрузки (</t>
    </r>
    <r>
      <rPr>
        <sz val="10"/>
        <color theme="1"/>
        <rFont val="Times New Roman"/>
        <family val="1"/>
        <charset val="204"/>
      </rPr>
      <t>включая обязательную аудиторную нагрузку и все виды практики в составе профессиональных модулей)</t>
    </r>
    <r>
      <rPr>
        <b/>
        <sz val="10"/>
        <color theme="1"/>
        <rFont val="Times New Roman"/>
        <family val="1"/>
        <charset val="204"/>
      </rPr>
      <t xml:space="preserve"> по курсам и семестрам</t>
    </r>
  </si>
  <si>
    <t>Максимальная</t>
  </si>
  <si>
    <t>Самостоятельная учебная работа</t>
  </si>
  <si>
    <t>Обязательная</t>
  </si>
  <si>
    <t>I курс</t>
  </si>
  <si>
    <t>II курс</t>
  </si>
  <si>
    <t>III курс</t>
  </si>
  <si>
    <t>IV курс</t>
  </si>
  <si>
    <t>Всего занятий</t>
  </si>
  <si>
    <t>в т.ч.</t>
  </si>
  <si>
    <t>Лаб. и практ. занятий</t>
  </si>
  <si>
    <t>Курсовых работ (проектов)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</si>
  <si>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</si>
  <si>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</si>
  <si>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</si>
  <si>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</si>
  <si>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</si>
  <si>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</si>
  <si>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</si>
  <si>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</si>
  <si>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О.00</t>
  </si>
  <si>
    <t>Общеобразовательный цикл</t>
  </si>
  <si>
    <t>семестр</t>
  </si>
  <si>
    <t>ОУП.00</t>
  </si>
  <si>
    <t>Обязательные учебные предметы</t>
  </si>
  <si>
    <t>Русский язык</t>
  </si>
  <si>
    <t>д</t>
  </si>
  <si>
    <t>э</t>
  </si>
  <si>
    <t>Литература</t>
  </si>
  <si>
    <t>Иностранный язык</t>
  </si>
  <si>
    <t>Математика</t>
  </si>
  <si>
    <t>История</t>
  </si>
  <si>
    <t>Физическая культура</t>
  </si>
  <si>
    <t>з</t>
  </si>
  <si>
    <t>Основы безопасности жизнедеятельности</t>
  </si>
  <si>
    <t>Астрономия</t>
  </si>
  <si>
    <t>УПВ.00</t>
  </si>
  <si>
    <t>Учебные предметы по выбору из обязательных предметных областей</t>
  </si>
  <si>
    <t>Информатика</t>
  </si>
  <si>
    <t xml:space="preserve">Физика </t>
  </si>
  <si>
    <t>ОГСЭ.ОО</t>
  </si>
  <si>
    <t>Общий гуманитарный и социально­экономический учебный цикл</t>
  </si>
  <si>
    <t>ОГСЭ.01</t>
  </si>
  <si>
    <t>Основы философии</t>
  </si>
  <si>
    <t>ОГСЭ.02</t>
  </si>
  <si>
    <t>ОГСЭ.03</t>
  </si>
  <si>
    <t>ОГСЭ.04</t>
  </si>
  <si>
    <t>ЕН.00</t>
  </si>
  <si>
    <t>Математический и общий естественнонаучный учебный цикл</t>
  </si>
  <si>
    <t>ЕН.01</t>
  </si>
  <si>
    <t>ЕН.02</t>
  </si>
  <si>
    <t>Экологические основы природопользования</t>
  </si>
  <si>
    <t>II.ОО</t>
  </si>
  <si>
    <t>Профессиональный учебный цикл</t>
  </si>
  <si>
    <t>ОП. ОО</t>
  </si>
  <si>
    <t>Общепрофессиональные дисциплины</t>
  </si>
  <si>
    <t>ОП.01</t>
  </si>
  <si>
    <t>Инженерная графика</t>
  </si>
  <si>
    <t>ОП.02</t>
  </si>
  <si>
    <t>Электротехника и электроника</t>
  </si>
  <si>
    <t>ОП.03</t>
  </si>
  <si>
    <t>Метрология, стандартизация и сертификация</t>
  </si>
  <si>
    <t>ОП.04</t>
  </si>
  <si>
    <t>Геология</t>
  </si>
  <si>
    <t>ОП.05</t>
  </si>
  <si>
    <t>Техническая механика</t>
  </si>
  <si>
    <t>ОП.06</t>
  </si>
  <si>
    <t>Информационные технологии в профессиональной деятельности</t>
  </si>
  <si>
    <t>ОП.07</t>
  </si>
  <si>
    <t>Основы экономики</t>
  </si>
  <si>
    <t>ОП.08</t>
  </si>
  <si>
    <t>Правовые основы профессиональной деятельности</t>
  </si>
  <si>
    <t>ОП.09</t>
  </si>
  <si>
    <t>Охрана труда</t>
  </si>
  <si>
    <t>ОП.10</t>
  </si>
  <si>
    <t>Безопасность жизнедеятельности</t>
  </si>
  <si>
    <t>ПМ.00</t>
  </si>
  <si>
    <t>Профессиональные модули</t>
  </si>
  <si>
    <t>ПМ.01</t>
  </si>
  <si>
    <t>Проведение технологических процессов разработки и эксплуатации нефтяных и газовых месторождений</t>
  </si>
  <si>
    <t>МДК 01.01</t>
  </si>
  <si>
    <t>Разработка нефтяных и газовых месторождений</t>
  </si>
  <si>
    <t>МДК.01.02</t>
  </si>
  <si>
    <t>Эксплуатация нефтяных и газовых месторождений</t>
  </si>
  <si>
    <t>УП.01</t>
  </si>
  <si>
    <t>Учебная практика</t>
  </si>
  <si>
    <t>ПП.01</t>
  </si>
  <si>
    <t>Производственная практика</t>
  </si>
  <si>
    <t>ПМ 02</t>
  </si>
  <si>
    <t>Эксплуатация нефтегазового оборудования</t>
  </si>
  <si>
    <t>эк</t>
  </si>
  <si>
    <t>МДК 02.01</t>
  </si>
  <si>
    <t>Эксплуатация нефтегазопромыслового оборудования</t>
  </si>
  <si>
    <t>УП.02</t>
  </si>
  <si>
    <t>ПП.02</t>
  </si>
  <si>
    <t>ПМ.03</t>
  </si>
  <si>
    <t>Организация деятельности коллектива исполнителей</t>
  </si>
  <si>
    <t>МДК.03.01</t>
  </si>
  <si>
    <t>Основы организации и планирования производственных работ на нефтяных и газовых месторождениях</t>
  </si>
  <si>
    <t>УП.03</t>
  </si>
  <si>
    <t>ПП.03</t>
  </si>
  <si>
    <t>ПМ.04</t>
  </si>
  <si>
    <t>МДК.04.01</t>
  </si>
  <si>
    <t>УП.04</t>
  </si>
  <si>
    <t>ПП.04</t>
  </si>
  <si>
    <t>Всего</t>
  </si>
  <si>
    <t>ПДП</t>
  </si>
  <si>
    <t>Преддипломная практика</t>
  </si>
  <si>
    <t>ГИА</t>
  </si>
  <si>
    <t>Государственная итоговая аттестация</t>
  </si>
  <si>
    <r>
      <t xml:space="preserve">Консультации </t>
    </r>
    <r>
      <rPr>
        <sz val="10"/>
        <color rgb="FF000000"/>
        <rFont val="Times New Roman"/>
        <family val="1"/>
        <charset val="204"/>
      </rPr>
      <t>па учебную группу но 4 часа на каждого студента</t>
    </r>
  </si>
  <si>
    <t xml:space="preserve">Государственная итоговая аттестация: </t>
  </si>
  <si>
    <t xml:space="preserve">Выпускная квалификационная работа в форме: дипломного проекта </t>
  </si>
  <si>
    <t>Выполнение дипломного проекта с 18 05.2025 г. по 14.06.2025 г. (всего 4 нед.)</t>
  </si>
  <si>
    <t>Защита дипломного проекта с 15.06 2025 г по 28.06.2025 г. (всего 2 нед.)</t>
  </si>
  <si>
    <t>Дисциплин и МДК</t>
  </si>
  <si>
    <t>Учебной</t>
  </si>
  <si>
    <t>практики</t>
  </si>
  <si>
    <t>Производств.</t>
  </si>
  <si>
    <t>Преддипломн</t>
  </si>
  <si>
    <t>Экзаменов</t>
  </si>
  <si>
    <t>Диф. зачетов</t>
  </si>
  <si>
    <t>Зачётов</t>
  </si>
  <si>
    <t>Промежуточная аттестация</t>
  </si>
  <si>
    <t>Э</t>
  </si>
  <si>
    <t xml:space="preserve">Обязательная часть ППССЗ и вариативная часть </t>
  </si>
  <si>
    <t xml:space="preserve">Всего по ФГОС </t>
  </si>
  <si>
    <t>Выполнение работ по одной или нескольким профессиям рабочих, должностям служащих 15832 Оператор по исследованию скважин.</t>
  </si>
  <si>
    <t>Техника и технология исследования скважин и пластов.</t>
  </si>
  <si>
    <t>КЭ</t>
  </si>
  <si>
    <t xml:space="preserve">                          Утверждаю                                Директор ГАПОУ "ПТ"                          _____________ А.Н. Волохин</t>
  </si>
  <si>
    <t>Учебный план
по специальности 21.02.01 "Разработка и эксплуатация нефтяных и газовых месторождений"
по программе базовой подготовки      
квалификация:  Техник- технолог
форма обучения очная
год начала подготовки по ОП   2021  Номер группы 15</t>
  </si>
  <si>
    <t>БУД.01</t>
  </si>
  <si>
    <t>БУД.02</t>
  </si>
  <si>
    <t>Родной язык (русский)</t>
  </si>
  <si>
    <t>БУД.03</t>
  </si>
  <si>
    <t>БУД.04</t>
  </si>
  <si>
    <t>БУД.05</t>
  </si>
  <si>
    <t>БУД.06</t>
  </si>
  <si>
    <t>БУД.07</t>
  </si>
  <si>
    <t>БУД.08</t>
  </si>
  <si>
    <t>БУД.09</t>
  </si>
  <si>
    <t>ПУД 10</t>
  </si>
  <si>
    <t>ПУД 11</t>
  </si>
  <si>
    <t>ПУД 12</t>
  </si>
  <si>
    <t>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</si>
</sst>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justify" vertical="center" wrapText="1"/>
    </xf>
    <xf numFmtId="0" fontId="6" fillId="7" borderId="10" xfId="0" applyFont="1" applyFill="1" applyBorder="1" applyAlignment="1">
      <alignment vertical="center" wrapText="1"/>
    </xf>
    <xf numFmtId="0" fontId="2" fillId="7" borderId="10" xfId="0" applyFont="1" applyFill="1" applyBorder="1" applyAlignment="1">
      <alignment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7" borderId="3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6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0" fillId="8" borderId="0" xfId="0" applyFill="1"/>
    <xf numFmtId="0" fontId="0" fillId="0" borderId="0" xfId="0" applyFill="1"/>
    <xf numFmtId="0" fontId="6" fillId="3" borderId="25" xfId="0" applyFont="1" applyFill="1" applyBorder="1" applyAlignment="1">
      <alignment horizontal="justify" vertical="center" wrapText="1"/>
    </xf>
    <xf numFmtId="0" fontId="6" fillId="3" borderId="25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9" borderId="3" xfId="0" applyFont="1" applyFill="1" applyBorder="1" applyAlignment="1">
      <alignment vertical="center" wrapText="1"/>
    </xf>
    <xf numFmtId="0" fontId="6" fillId="9" borderId="10" xfId="0" applyFont="1" applyFill="1" applyBorder="1" applyAlignment="1">
      <alignment vertical="center" wrapText="1"/>
    </xf>
    <xf numFmtId="0" fontId="2" fillId="9" borderId="10" xfId="0" applyFont="1" applyFill="1" applyBorder="1" applyAlignment="1">
      <alignment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11" borderId="3" xfId="0" applyFont="1" applyFill="1" applyBorder="1" applyAlignment="1">
      <alignment vertical="center" wrapText="1"/>
    </xf>
    <xf numFmtId="0" fontId="2" fillId="11" borderId="10" xfId="0" applyFont="1" applyFill="1" applyBorder="1" applyAlignment="1">
      <alignment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31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14" borderId="16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3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2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T89"/>
  <sheetViews>
    <sheetView tabSelected="1" topLeftCell="A7" zoomScale="60" zoomScaleNormal="60" workbookViewId="0">
      <selection activeCell="N34" sqref="N34"/>
    </sheetView>
  </sheetViews>
  <sheetFormatPr defaultRowHeight="14.4" x14ac:dyDescent="0.3"/>
  <cols>
    <col min="1" max="1" width="11" customWidth="1"/>
    <col min="2" max="2" width="37" customWidth="1"/>
    <col min="3" max="3" width="5.5546875" customWidth="1"/>
    <col min="4" max="4" width="5.88671875" customWidth="1"/>
    <col min="5" max="5" width="5.5546875" customWidth="1"/>
    <col min="6" max="6" width="5.44140625" customWidth="1"/>
    <col min="7" max="7" width="5.6640625" customWidth="1"/>
    <col min="8" max="8" width="6.33203125" customWidth="1"/>
    <col min="9" max="9" width="6" customWidth="1"/>
    <col min="10" max="10" width="5.88671875" customWidth="1"/>
    <col min="16" max="16" width="9.109375" customWidth="1"/>
  </cols>
  <sheetData>
    <row r="3" spans="1:72" ht="123.75" customHeight="1" thickBot="1" x14ac:dyDescent="0.35">
      <c r="A3" s="206" t="s">
        <v>135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8" t="s">
        <v>134</v>
      </c>
      <c r="T3" s="208"/>
      <c r="U3" s="208"/>
      <c r="V3" s="208"/>
      <c r="W3" s="208"/>
      <c r="X3" s="104"/>
      <c r="Y3" s="104"/>
      <c r="Z3" s="104"/>
      <c r="AA3" s="104"/>
    </row>
    <row r="4" spans="1:72" ht="25.5" customHeight="1" x14ac:dyDescent="0.3">
      <c r="A4" s="114" t="s">
        <v>0</v>
      </c>
      <c r="B4" s="126" t="s">
        <v>1</v>
      </c>
      <c r="C4" s="117" t="s">
        <v>2</v>
      </c>
      <c r="D4" s="118"/>
      <c r="E4" s="118"/>
      <c r="F4" s="118"/>
      <c r="G4" s="118"/>
      <c r="H4" s="118"/>
      <c r="I4" s="118"/>
      <c r="J4" s="119"/>
      <c r="K4" s="138" t="s">
        <v>3</v>
      </c>
      <c r="L4" s="118"/>
      <c r="M4" s="118"/>
      <c r="N4" s="118"/>
      <c r="O4" s="119"/>
      <c r="P4" s="138" t="s">
        <v>4</v>
      </c>
      <c r="Q4" s="118"/>
      <c r="R4" s="118"/>
      <c r="S4" s="118"/>
      <c r="T4" s="118"/>
      <c r="U4" s="118"/>
      <c r="V4" s="118"/>
      <c r="W4" s="119"/>
    </row>
    <row r="5" spans="1:72" x14ac:dyDescent="0.3">
      <c r="A5" s="115"/>
      <c r="B5" s="127"/>
      <c r="C5" s="120"/>
      <c r="D5" s="121"/>
      <c r="E5" s="121"/>
      <c r="F5" s="121"/>
      <c r="G5" s="121"/>
      <c r="H5" s="121"/>
      <c r="I5" s="121"/>
      <c r="J5" s="122"/>
      <c r="K5" s="139"/>
      <c r="L5" s="121"/>
      <c r="M5" s="121"/>
      <c r="N5" s="121"/>
      <c r="O5" s="122"/>
      <c r="P5" s="139"/>
      <c r="Q5" s="121"/>
      <c r="R5" s="121"/>
      <c r="S5" s="121"/>
      <c r="T5" s="121"/>
      <c r="U5" s="121"/>
      <c r="V5" s="121"/>
      <c r="W5" s="122"/>
    </row>
    <row r="6" spans="1:72" ht="15" customHeight="1" x14ac:dyDescent="0.3">
      <c r="A6" s="115"/>
      <c r="B6" s="127"/>
      <c r="C6" s="120"/>
      <c r="D6" s="121"/>
      <c r="E6" s="121"/>
      <c r="F6" s="121"/>
      <c r="G6" s="121"/>
      <c r="H6" s="121"/>
      <c r="I6" s="121"/>
      <c r="J6" s="122"/>
      <c r="K6" s="139"/>
      <c r="L6" s="121"/>
      <c r="M6" s="121"/>
      <c r="N6" s="121"/>
      <c r="O6" s="122"/>
      <c r="P6" s="139"/>
      <c r="Q6" s="121"/>
      <c r="R6" s="121"/>
      <c r="S6" s="121"/>
      <c r="T6" s="121"/>
      <c r="U6" s="121"/>
      <c r="V6" s="121"/>
      <c r="W6" s="122"/>
    </row>
    <row r="7" spans="1:72" ht="15" thickBot="1" x14ac:dyDescent="0.35">
      <c r="A7" s="115"/>
      <c r="B7" s="127"/>
      <c r="C7" s="120"/>
      <c r="D7" s="121"/>
      <c r="E7" s="121"/>
      <c r="F7" s="121"/>
      <c r="G7" s="121"/>
      <c r="H7" s="121"/>
      <c r="I7" s="121"/>
      <c r="J7" s="122"/>
      <c r="K7" s="139"/>
      <c r="L7" s="121"/>
      <c r="M7" s="121"/>
      <c r="N7" s="121"/>
      <c r="O7" s="122"/>
      <c r="P7" s="140"/>
      <c r="Q7" s="124"/>
      <c r="R7" s="124"/>
      <c r="S7" s="124"/>
      <c r="T7" s="124"/>
      <c r="U7" s="124"/>
      <c r="V7" s="124"/>
      <c r="W7" s="125"/>
    </row>
    <row r="8" spans="1:72" ht="15" thickBot="1" x14ac:dyDescent="0.35">
      <c r="A8" s="115"/>
      <c r="B8" s="127"/>
      <c r="C8" s="120"/>
      <c r="D8" s="121"/>
      <c r="E8" s="121"/>
      <c r="F8" s="121"/>
      <c r="G8" s="121"/>
      <c r="H8" s="121"/>
      <c r="I8" s="121"/>
      <c r="J8" s="122"/>
      <c r="K8" s="129" t="s">
        <v>5</v>
      </c>
      <c r="L8" s="129" t="s">
        <v>6</v>
      </c>
      <c r="M8" s="132" t="s">
        <v>7</v>
      </c>
      <c r="N8" s="133"/>
      <c r="O8" s="134"/>
      <c r="P8" s="135" t="s">
        <v>8</v>
      </c>
      <c r="Q8" s="136"/>
      <c r="R8" s="137" t="s">
        <v>9</v>
      </c>
      <c r="S8" s="136"/>
      <c r="T8" s="137" t="s">
        <v>10</v>
      </c>
      <c r="U8" s="136"/>
      <c r="V8" s="137" t="s">
        <v>11</v>
      </c>
      <c r="W8" s="136"/>
    </row>
    <row r="9" spans="1:72" ht="15" thickBot="1" x14ac:dyDescent="0.35">
      <c r="A9" s="115"/>
      <c r="B9" s="127"/>
      <c r="C9" s="120"/>
      <c r="D9" s="121"/>
      <c r="E9" s="121"/>
      <c r="F9" s="121"/>
      <c r="G9" s="121"/>
      <c r="H9" s="121"/>
      <c r="I9" s="121"/>
      <c r="J9" s="122"/>
      <c r="K9" s="130"/>
      <c r="L9" s="130"/>
      <c r="M9" s="141" t="s">
        <v>12</v>
      </c>
      <c r="N9" s="144" t="s">
        <v>13</v>
      </c>
      <c r="O9" s="145"/>
      <c r="P9" s="46"/>
      <c r="Q9" s="1"/>
      <c r="R9" s="1"/>
      <c r="S9" s="1"/>
      <c r="T9" s="1"/>
      <c r="U9" s="1"/>
      <c r="V9" s="1"/>
      <c r="W9" s="1"/>
    </row>
    <row r="10" spans="1:72" x14ac:dyDescent="0.3">
      <c r="A10" s="115"/>
      <c r="B10" s="127"/>
      <c r="C10" s="120"/>
      <c r="D10" s="121"/>
      <c r="E10" s="121"/>
      <c r="F10" s="121"/>
      <c r="G10" s="121"/>
      <c r="H10" s="121"/>
      <c r="I10" s="121"/>
      <c r="J10" s="122"/>
      <c r="K10" s="130"/>
      <c r="L10" s="130"/>
      <c r="M10" s="142"/>
      <c r="N10" s="146" t="s">
        <v>14</v>
      </c>
      <c r="O10" s="149" t="s">
        <v>15</v>
      </c>
      <c r="P10" s="152" t="s">
        <v>16</v>
      </c>
      <c r="Q10" s="155" t="s">
        <v>17</v>
      </c>
      <c r="R10" s="158" t="s">
        <v>18</v>
      </c>
      <c r="S10" s="158" t="s">
        <v>19</v>
      </c>
      <c r="T10" s="158" t="s">
        <v>20</v>
      </c>
      <c r="U10" s="158" t="s">
        <v>21</v>
      </c>
      <c r="V10" s="158" t="s">
        <v>22</v>
      </c>
      <c r="W10" s="158" t="s">
        <v>23</v>
      </c>
    </row>
    <row r="11" spans="1:72" x14ac:dyDescent="0.3">
      <c r="A11" s="115"/>
      <c r="B11" s="127"/>
      <c r="C11" s="120"/>
      <c r="D11" s="121"/>
      <c r="E11" s="121"/>
      <c r="F11" s="121"/>
      <c r="G11" s="121"/>
      <c r="H11" s="121"/>
      <c r="I11" s="121"/>
      <c r="J11" s="122"/>
      <c r="K11" s="130"/>
      <c r="L11" s="130"/>
      <c r="M11" s="142"/>
      <c r="N11" s="147"/>
      <c r="O11" s="150"/>
      <c r="P11" s="153"/>
      <c r="Q11" s="156"/>
      <c r="R11" s="159"/>
      <c r="S11" s="159"/>
      <c r="T11" s="159"/>
      <c r="U11" s="159"/>
      <c r="V11" s="159"/>
      <c r="W11" s="159"/>
    </row>
    <row r="12" spans="1:72" x14ac:dyDescent="0.3">
      <c r="A12" s="115"/>
      <c r="B12" s="127"/>
      <c r="C12" s="120"/>
      <c r="D12" s="121"/>
      <c r="E12" s="121"/>
      <c r="F12" s="121"/>
      <c r="G12" s="121"/>
      <c r="H12" s="121"/>
      <c r="I12" s="121"/>
      <c r="J12" s="122"/>
      <c r="K12" s="130"/>
      <c r="L12" s="130"/>
      <c r="M12" s="142"/>
      <c r="N12" s="147"/>
      <c r="O12" s="150"/>
      <c r="P12" s="153"/>
      <c r="Q12" s="156"/>
      <c r="R12" s="159"/>
      <c r="S12" s="159"/>
      <c r="T12" s="159"/>
      <c r="U12" s="159"/>
      <c r="V12" s="159"/>
      <c r="W12" s="159"/>
    </row>
    <row r="13" spans="1:72" x14ac:dyDescent="0.3">
      <c r="A13" s="115"/>
      <c r="B13" s="127"/>
      <c r="C13" s="120"/>
      <c r="D13" s="121"/>
      <c r="E13" s="121"/>
      <c r="F13" s="121"/>
      <c r="G13" s="121"/>
      <c r="H13" s="121"/>
      <c r="I13" s="121"/>
      <c r="J13" s="122"/>
      <c r="K13" s="130"/>
      <c r="L13" s="130"/>
      <c r="M13" s="142"/>
      <c r="N13" s="147"/>
      <c r="O13" s="150"/>
      <c r="P13" s="153"/>
      <c r="Q13" s="156"/>
      <c r="R13" s="159"/>
      <c r="S13" s="159"/>
      <c r="T13" s="159"/>
      <c r="U13" s="159"/>
      <c r="V13" s="159"/>
      <c r="W13" s="159"/>
    </row>
    <row r="14" spans="1:72" x14ac:dyDescent="0.3">
      <c r="A14" s="115"/>
      <c r="B14" s="127"/>
      <c r="C14" s="120"/>
      <c r="D14" s="121"/>
      <c r="E14" s="121"/>
      <c r="F14" s="121"/>
      <c r="G14" s="121"/>
      <c r="H14" s="121"/>
      <c r="I14" s="121"/>
      <c r="J14" s="122"/>
      <c r="K14" s="130"/>
      <c r="L14" s="130"/>
      <c r="M14" s="142"/>
      <c r="N14" s="147"/>
      <c r="O14" s="150"/>
      <c r="P14" s="153"/>
      <c r="Q14" s="156"/>
      <c r="R14" s="159"/>
      <c r="S14" s="159"/>
      <c r="T14" s="159"/>
      <c r="U14" s="159"/>
      <c r="V14" s="159"/>
      <c r="W14" s="159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</row>
    <row r="15" spans="1:72" ht="15" thickBot="1" x14ac:dyDescent="0.35">
      <c r="A15" s="116"/>
      <c r="B15" s="128"/>
      <c r="C15" s="123"/>
      <c r="D15" s="124"/>
      <c r="E15" s="124"/>
      <c r="F15" s="124"/>
      <c r="G15" s="124"/>
      <c r="H15" s="124"/>
      <c r="I15" s="124"/>
      <c r="J15" s="125"/>
      <c r="K15" s="131"/>
      <c r="L15" s="131"/>
      <c r="M15" s="143"/>
      <c r="N15" s="148"/>
      <c r="O15" s="151"/>
      <c r="P15" s="154"/>
      <c r="Q15" s="157"/>
      <c r="R15" s="160"/>
      <c r="S15" s="160"/>
      <c r="T15" s="160"/>
      <c r="U15" s="160"/>
      <c r="V15" s="160"/>
      <c r="W15" s="160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</row>
    <row r="16" spans="1:72" x14ac:dyDescent="0.3">
      <c r="A16" s="158">
        <v>1</v>
      </c>
      <c r="B16" s="158">
        <v>2</v>
      </c>
      <c r="C16" s="161">
        <v>3</v>
      </c>
      <c r="D16" s="162"/>
      <c r="E16" s="162"/>
      <c r="F16" s="162"/>
      <c r="G16" s="162"/>
      <c r="H16" s="162"/>
      <c r="I16" s="162"/>
      <c r="J16" s="155"/>
      <c r="K16" s="158">
        <v>4</v>
      </c>
      <c r="L16" s="158">
        <v>5</v>
      </c>
      <c r="M16" s="158">
        <v>6</v>
      </c>
      <c r="N16" s="158">
        <v>7</v>
      </c>
      <c r="O16" s="168">
        <v>8</v>
      </c>
      <c r="P16" s="152">
        <v>9</v>
      </c>
      <c r="Q16" s="155">
        <v>10</v>
      </c>
      <c r="R16" s="158">
        <v>11</v>
      </c>
      <c r="S16" s="158">
        <v>12</v>
      </c>
      <c r="T16" s="158">
        <v>13</v>
      </c>
      <c r="U16" s="158">
        <v>14</v>
      </c>
      <c r="V16" s="158">
        <v>15</v>
      </c>
      <c r="W16" s="158">
        <v>16</v>
      </c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</row>
    <row r="17" spans="1:72" ht="6.75" customHeight="1" thickBot="1" x14ac:dyDescent="0.35">
      <c r="A17" s="160"/>
      <c r="B17" s="160"/>
      <c r="C17" s="163"/>
      <c r="D17" s="164"/>
      <c r="E17" s="164"/>
      <c r="F17" s="164"/>
      <c r="G17" s="164"/>
      <c r="H17" s="164"/>
      <c r="I17" s="164"/>
      <c r="J17" s="157"/>
      <c r="K17" s="160"/>
      <c r="L17" s="160"/>
      <c r="M17" s="160"/>
      <c r="N17" s="160"/>
      <c r="O17" s="169"/>
      <c r="P17" s="154"/>
      <c r="Q17" s="157"/>
      <c r="R17" s="160"/>
      <c r="S17" s="160"/>
      <c r="T17" s="160"/>
      <c r="U17" s="160"/>
      <c r="V17" s="160"/>
      <c r="W17" s="160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</row>
    <row r="18" spans="1:72" s="60" customFormat="1" ht="25.5" customHeight="1" thickBot="1" x14ac:dyDescent="0.35">
      <c r="A18" s="102"/>
      <c r="B18" s="102" t="s">
        <v>129</v>
      </c>
      <c r="C18" s="165"/>
      <c r="D18" s="166"/>
      <c r="E18" s="166"/>
      <c r="F18" s="166"/>
      <c r="G18" s="166"/>
      <c r="H18" s="166"/>
      <c r="I18" s="166"/>
      <c r="J18" s="167"/>
      <c r="K18" s="103">
        <f t="shared" ref="K18:W18" si="0">K19+K36</f>
        <v>7452</v>
      </c>
      <c r="L18" s="103">
        <f t="shared" si="0"/>
        <v>1512</v>
      </c>
      <c r="M18" s="103">
        <f t="shared" si="0"/>
        <v>5940</v>
      </c>
      <c r="N18" s="103">
        <f t="shared" si="0"/>
        <v>1906</v>
      </c>
      <c r="O18" s="103">
        <f t="shared" si="0"/>
        <v>106</v>
      </c>
      <c r="P18" s="103">
        <f t="shared" si="0"/>
        <v>612</v>
      </c>
      <c r="Q18" s="103">
        <f t="shared" si="0"/>
        <v>864</v>
      </c>
      <c r="R18" s="103">
        <f t="shared" si="0"/>
        <v>612</v>
      </c>
      <c r="S18" s="103">
        <f t="shared" si="0"/>
        <v>876</v>
      </c>
      <c r="T18" s="103">
        <f t="shared" si="0"/>
        <v>612</v>
      </c>
      <c r="U18" s="103">
        <f t="shared" si="0"/>
        <v>876</v>
      </c>
      <c r="V18" s="103">
        <f t="shared" si="0"/>
        <v>612</v>
      </c>
      <c r="W18" s="103">
        <f t="shared" si="0"/>
        <v>876</v>
      </c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</row>
    <row r="19" spans="1:72" ht="22.5" customHeight="1" thickBot="1" x14ac:dyDescent="0.35">
      <c r="A19" s="170" t="s">
        <v>24</v>
      </c>
      <c r="B19" s="172" t="s">
        <v>25</v>
      </c>
      <c r="C19" s="174" t="s">
        <v>26</v>
      </c>
      <c r="D19" s="175"/>
      <c r="E19" s="175"/>
      <c r="F19" s="175"/>
      <c r="G19" s="175"/>
      <c r="H19" s="175"/>
      <c r="I19" s="175"/>
      <c r="J19" s="176"/>
      <c r="K19" s="172">
        <f>L19+M19</f>
        <v>1476</v>
      </c>
      <c r="L19" s="172">
        <f>L21+L31+L35</f>
        <v>0</v>
      </c>
      <c r="M19" s="172">
        <f>SUM(P19:W20)</f>
        <v>1476</v>
      </c>
      <c r="N19" s="172">
        <f>N21+N31+N35</f>
        <v>466</v>
      </c>
      <c r="O19" s="172">
        <f t="shared" ref="O19:W19" si="1">O21+O31+O35</f>
        <v>36</v>
      </c>
      <c r="P19" s="172">
        <f t="shared" si="1"/>
        <v>612</v>
      </c>
      <c r="Q19" s="172">
        <f t="shared" si="1"/>
        <v>864</v>
      </c>
      <c r="R19" s="172">
        <f t="shared" si="1"/>
        <v>0</v>
      </c>
      <c r="S19" s="172">
        <f t="shared" si="1"/>
        <v>0</v>
      </c>
      <c r="T19" s="172">
        <f t="shared" si="1"/>
        <v>0</v>
      </c>
      <c r="U19" s="172">
        <f t="shared" si="1"/>
        <v>0</v>
      </c>
      <c r="V19" s="172">
        <f t="shared" si="1"/>
        <v>0</v>
      </c>
      <c r="W19" s="172">
        <f t="shared" si="1"/>
        <v>0</v>
      </c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</row>
    <row r="20" spans="1:72" ht="17.25" customHeight="1" thickBot="1" x14ac:dyDescent="0.35">
      <c r="A20" s="171"/>
      <c r="B20" s="173"/>
      <c r="C20" s="100">
        <v>1</v>
      </c>
      <c r="D20" s="100">
        <v>2</v>
      </c>
      <c r="E20" s="100">
        <v>3</v>
      </c>
      <c r="F20" s="100">
        <v>4</v>
      </c>
      <c r="G20" s="100">
        <v>5</v>
      </c>
      <c r="H20" s="100">
        <v>6</v>
      </c>
      <c r="I20" s="100">
        <v>7</v>
      </c>
      <c r="J20" s="100">
        <v>8</v>
      </c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</row>
    <row r="21" spans="1:72" ht="24.75" customHeight="1" thickBot="1" x14ac:dyDescent="0.35">
      <c r="A21" s="3" t="s">
        <v>27</v>
      </c>
      <c r="B21" s="4" t="s">
        <v>28</v>
      </c>
      <c r="C21" s="4"/>
      <c r="D21" s="4"/>
      <c r="E21" s="4"/>
      <c r="F21" s="4"/>
      <c r="G21" s="4"/>
      <c r="H21" s="4"/>
      <c r="I21" s="4"/>
      <c r="J21" s="4"/>
      <c r="K21" s="5">
        <f>L21+M21</f>
        <v>848</v>
      </c>
      <c r="L21" s="5">
        <f t="shared" ref="L21:V21" si="2">SUM(L22:L30)</f>
        <v>0</v>
      </c>
      <c r="M21" s="5">
        <f>SUM(P21:W21)</f>
        <v>848</v>
      </c>
      <c r="N21" s="5">
        <f t="shared" si="2"/>
        <v>374</v>
      </c>
      <c r="O21" s="5">
        <f t="shared" si="2"/>
        <v>0</v>
      </c>
      <c r="P21" s="5">
        <f t="shared" si="2"/>
        <v>391</v>
      </c>
      <c r="Q21" s="5">
        <f t="shared" si="2"/>
        <v>457</v>
      </c>
      <c r="R21" s="5">
        <f t="shared" si="2"/>
        <v>0</v>
      </c>
      <c r="S21" s="5">
        <f t="shared" si="2"/>
        <v>0</v>
      </c>
      <c r="T21" s="5">
        <f t="shared" si="2"/>
        <v>0</v>
      </c>
      <c r="U21" s="5">
        <f t="shared" si="2"/>
        <v>0</v>
      </c>
      <c r="V21" s="5">
        <f t="shared" si="2"/>
        <v>0</v>
      </c>
      <c r="W21" s="5">
        <f>SUM(W22:W30)</f>
        <v>0</v>
      </c>
    </row>
    <row r="22" spans="1:72" ht="15" thickBot="1" x14ac:dyDescent="0.35">
      <c r="A22" s="6" t="s">
        <v>136</v>
      </c>
      <c r="B22" s="7" t="s">
        <v>29</v>
      </c>
      <c r="C22" s="68"/>
      <c r="D22" s="79" t="s">
        <v>128</v>
      </c>
      <c r="E22" s="68"/>
      <c r="F22" s="68"/>
      <c r="G22" s="68"/>
      <c r="H22" s="68"/>
      <c r="I22" s="68"/>
      <c r="J22" s="68"/>
      <c r="K22" s="5">
        <f t="shared" ref="K22:K55" si="3">L22+M22</f>
        <v>90</v>
      </c>
      <c r="L22" s="8"/>
      <c r="M22" s="5">
        <f t="shared" ref="M22:M77" si="4">SUM(P22:W22)</f>
        <v>90</v>
      </c>
      <c r="N22" s="8">
        <v>32</v>
      </c>
      <c r="O22" s="36"/>
      <c r="P22" s="47">
        <v>34</v>
      </c>
      <c r="Q22" s="8">
        <v>56</v>
      </c>
      <c r="R22" s="8"/>
      <c r="S22" s="8"/>
      <c r="T22" s="8"/>
      <c r="U22" s="8"/>
      <c r="V22" s="8"/>
      <c r="W22" s="8"/>
    </row>
    <row r="23" spans="1:72" ht="15" thickBot="1" x14ac:dyDescent="0.35">
      <c r="A23" s="6" t="s">
        <v>137</v>
      </c>
      <c r="B23" s="7" t="s">
        <v>138</v>
      </c>
      <c r="C23" s="68" t="s">
        <v>30</v>
      </c>
      <c r="D23" s="68"/>
      <c r="E23" s="68"/>
      <c r="F23" s="68"/>
      <c r="G23" s="68"/>
      <c r="H23" s="68"/>
      <c r="I23" s="68"/>
      <c r="J23" s="68"/>
      <c r="K23" s="5">
        <f t="shared" si="3"/>
        <v>36</v>
      </c>
      <c r="L23" s="8"/>
      <c r="M23" s="5">
        <f t="shared" si="4"/>
        <v>36</v>
      </c>
      <c r="N23" s="8">
        <v>4</v>
      </c>
      <c r="O23" s="36"/>
      <c r="P23" s="47">
        <v>36</v>
      </c>
      <c r="Q23" s="8"/>
      <c r="R23" s="8"/>
      <c r="S23" s="8"/>
      <c r="T23" s="8"/>
      <c r="U23" s="8"/>
      <c r="V23" s="8"/>
      <c r="W23" s="8"/>
    </row>
    <row r="24" spans="1:72" ht="15" thickBot="1" x14ac:dyDescent="0.35">
      <c r="A24" s="6" t="s">
        <v>139</v>
      </c>
      <c r="B24" s="7" t="s">
        <v>32</v>
      </c>
      <c r="C24" s="68"/>
      <c r="D24" s="68" t="s">
        <v>30</v>
      </c>
      <c r="E24" s="68"/>
      <c r="F24" s="68"/>
      <c r="G24" s="68"/>
      <c r="H24" s="68"/>
      <c r="I24" s="68"/>
      <c r="J24" s="68"/>
      <c r="K24" s="5">
        <f t="shared" si="3"/>
        <v>120</v>
      </c>
      <c r="L24" s="8"/>
      <c r="M24" s="5">
        <f t="shared" si="4"/>
        <v>120</v>
      </c>
      <c r="N24" s="8">
        <v>33</v>
      </c>
      <c r="O24" s="48"/>
      <c r="P24" s="49">
        <v>66</v>
      </c>
      <c r="Q24" s="8">
        <v>54</v>
      </c>
      <c r="R24" s="8"/>
      <c r="S24" s="8"/>
      <c r="T24" s="8"/>
      <c r="U24" s="8"/>
      <c r="V24" s="8"/>
      <c r="W24" s="8"/>
    </row>
    <row r="25" spans="1:72" ht="15" thickBot="1" x14ac:dyDescent="0.35">
      <c r="A25" s="6" t="s">
        <v>140</v>
      </c>
      <c r="B25" s="7" t="s">
        <v>33</v>
      </c>
      <c r="C25" s="68"/>
      <c r="D25" s="106" t="s">
        <v>30</v>
      </c>
      <c r="E25" s="68"/>
      <c r="F25" s="68"/>
      <c r="G25" s="68"/>
      <c r="H25" s="68"/>
      <c r="I25" s="68"/>
      <c r="J25" s="68"/>
      <c r="K25" s="5">
        <f t="shared" si="3"/>
        <v>120</v>
      </c>
      <c r="L25" s="8"/>
      <c r="M25" s="5">
        <f t="shared" si="4"/>
        <v>120</v>
      </c>
      <c r="N25" s="36">
        <v>120</v>
      </c>
      <c r="O25" s="50"/>
      <c r="P25" s="47">
        <v>51</v>
      </c>
      <c r="Q25" s="8">
        <v>69</v>
      </c>
      <c r="R25" s="8"/>
      <c r="S25" s="8"/>
      <c r="T25" s="8"/>
      <c r="U25" s="8"/>
      <c r="V25" s="8"/>
      <c r="W25" s="8"/>
    </row>
    <row r="26" spans="1:72" ht="15" thickBot="1" x14ac:dyDescent="0.35">
      <c r="A26" s="6" t="s">
        <v>141</v>
      </c>
      <c r="B26" s="7" t="s">
        <v>35</v>
      </c>
      <c r="C26" s="68"/>
      <c r="D26" s="68" t="s">
        <v>30</v>
      </c>
      <c r="E26" s="68"/>
      <c r="F26" s="68"/>
      <c r="G26" s="68"/>
      <c r="H26" s="68"/>
      <c r="I26" s="68"/>
      <c r="J26" s="68"/>
      <c r="K26" s="5">
        <f t="shared" si="3"/>
        <v>180</v>
      </c>
      <c r="L26" s="8"/>
      <c r="M26" s="5">
        <f t="shared" si="4"/>
        <v>180</v>
      </c>
      <c r="N26" s="8">
        <v>26</v>
      </c>
      <c r="O26" s="36"/>
      <c r="P26" s="47">
        <v>85</v>
      </c>
      <c r="Q26" s="8">
        <v>95</v>
      </c>
      <c r="R26" s="8"/>
      <c r="S26" s="8"/>
      <c r="T26" s="8"/>
      <c r="U26" s="8"/>
      <c r="V26" s="8"/>
      <c r="W26" s="8"/>
    </row>
    <row r="27" spans="1:72" ht="12.75" customHeight="1" thickBot="1" x14ac:dyDescent="0.35">
      <c r="A27" s="6" t="s">
        <v>142</v>
      </c>
      <c r="B27" s="7" t="s">
        <v>149</v>
      </c>
      <c r="C27" s="68"/>
      <c r="D27" s="106" t="s">
        <v>30</v>
      </c>
      <c r="E27" s="68"/>
      <c r="F27" s="68"/>
      <c r="G27" s="68"/>
      <c r="H27" s="68"/>
      <c r="I27" s="68"/>
      <c r="J27" s="68"/>
      <c r="K27" s="5">
        <f t="shared" si="3"/>
        <v>68</v>
      </c>
      <c r="L27" s="8"/>
      <c r="M27" s="5">
        <f t="shared" si="4"/>
        <v>68</v>
      </c>
      <c r="N27" s="8">
        <v>10</v>
      </c>
      <c r="O27" s="36"/>
      <c r="P27" s="51">
        <v>34</v>
      </c>
      <c r="Q27" s="8">
        <v>34</v>
      </c>
      <c r="R27" s="8"/>
      <c r="S27" s="8"/>
      <c r="T27" s="8"/>
      <c r="U27" s="8"/>
      <c r="V27" s="8"/>
      <c r="W27" s="8"/>
    </row>
    <row r="28" spans="1:72" ht="17.25" customHeight="1" thickBot="1" x14ac:dyDescent="0.35">
      <c r="A28" s="6" t="s">
        <v>143</v>
      </c>
      <c r="B28" s="7" t="s">
        <v>36</v>
      </c>
      <c r="C28" s="68" t="s">
        <v>37</v>
      </c>
      <c r="D28" s="68" t="s">
        <v>30</v>
      </c>
      <c r="E28" s="68"/>
      <c r="F28" s="68"/>
      <c r="G28" s="68"/>
      <c r="H28" s="68"/>
      <c r="I28" s="68"/>
      <c r="J28" s="68"/>
      <c r="K28" s="5">
        <f t="shared" si="3"/>
        <v>118</v>
      </c>
      <c r="L28" s="8"/>
      <c r="M28" s="5">
        <f t="shared" si="4"/>
        <v>118</v>
      </c>
      <c r="N28" s="8">
        <v>118</v>
      </c>
      <c r="O28" s="52"/>
      <c r="P28" s="51">
        <v>51</v>
      </c>
      <c r="Q28" s="53">
        <v>67</v>
      </c>
      <c r="R28" s="8"/>
      <c r="S28" s="8"/>
      <c r="T28" s="8"/>
      <c r="U28" s="8"/>
      <c r="V28" s="10"/>
      <c r="W28" s="108"/>
    </row>
    <row r="29" spans="1:72" ht="17.25" customHeight="1" thickBot="1" x14ac:dyDescent="0.35">
      <c r="A29" s="6" t="s">
        <v>144</v>
      </c>
      <c r="B29" s="7" t="s">
        <v>38</v>
      </c>
      <c r="C29" s="106"/>
      <c r="D29" s="106" t="s">
        <v>30</v>
      </c>
      <c r="E29" s="106"/>
      <c r="F29" s="106"/>
      <c r="G29" s="106"/>
      <c r="H29" s="106"/>
      <c r="I29" s="106"/>
      <c r="J29" s="106"/>
      <c r="K29" s="5">
        <f t="shared" si="3"/>
        <v>80</v>
      </c>
      <c r="L29" s="106"/>
      <c r="M29" s="5">
        <f t="shared" si="4"/>
        <v>80</v>
      </c>
      <c r="N29" s="106">
        <v>27</v>
      </c>
      <c r="O29" s="105"/>
      <c r="P29" s="51">
        <v>34</v>
      </c>
      <c r="Q29" s="47">
        <v>46</v>
      </c>
      <c r="R29" s="106"/>
      <c r="S29" s="106"/>
      <c r="T29" s="106"/>
      <c r="U29" s="106"/>
      <c r="V29" s="107"/>
      <c r="W29" s="47"/>
    </row>
    <row r="30" spans="1:72" ht="18.75" customHeight="1" thickBot="1" x14ac:dyDescent="0.35">
      <c r="A30" s="6" t="s">
        <v>145</v>
      </c>
      <c r="B30" s="7" t="s">
        <v>39</v>
      </c>
      <c r="C30" s="68"/>
      <c r="D30" s="106" t="s">
        <v>30</v>
      </c>
      <c r="E30" s="68"/>
      <c r="F30" s="68"/>
      <c r="G30" s="68"/>
      <c r="H30" s="68"/>
      <c r="I30" s="68"/>
      <c r="J30" s="68"/>
      <c r="K30" s="5">
        <f t="shared" si="3"/>
        <v>36</v>
      </c>
      <c r="L30" s="8"/>
      <c r="M30" s="5">
        <f t="shared" si="4"/>
        <v>36</v>
      </c>
      <c r="N30" s="8">
        <v>4</v>
      </c>
      <c r="O30" s="54"/>
      <c r="P30" s="47"/>
      <c r="Q30" s="8">
        <v>36</v>
      </c>
      <c r="R30" s="8"/>
      <c r="S30" s="8"/>
      <c r="T30" s="8"/>
      <c r="U30" s="8"/>
      <c r="V30" s="8"/>
      <c r="W30" s="8"/>
    </row>
    <row r="31" spans="1:72" ht="38.25" customHeight="1" thickBot="1" x14ac:dyDescent="0.35">
      <c r="A31" s="3" t="s">
        <v>40</v>
      </c>
      <c r="B31" s="4" t="s">
        <v>41</v>
      </c>
      <c r="C31" s="9"/>
      <c r="D31" s="9"/>
      <c r="E31" s="9"/>
      <c r="F31" s="9"/>
      <c r="G31" s="9"/>
      <c r="H31" s="9"/>
      <c r="I31" s="9"/>
      <c r="J31" s="9"/>
      <c r="K31" s="5">
        <f>L31+M31</f>
        <v>556</v>
      </c>
      <c r="L31" s="5">
        <f t="shared" ref="L31:W31" si="5">SUM(L32:L34)</f>
        <v>0</v>
      </c>
      <c r="M31" s="5">
        <f t="shared" si="4"/>
        <v>556</v>
      </c>
      <c r="N31" s="5">
        <f t="shared" si="5"/>
        <v>92</v>
      </c>
      <c r="O31" s="5">
        <f t="shared" si="5"/>
        <v>36</v>
      </c>
      <c r="P31" s="5">
        <f t="shared" si="5"/>
        <v>221</v>
      </c>
      <c r="Q31" s="5">
        <f t="shared" si="5"/>
        <v>335</v>
      </c>
      <c r="R31" s="5">
        <f t="shared" si="5"/>
        <v>0</v>
      </c>
      <c r="S31" s="5">
        <f t="shared" si="5"/>
        <v>0</v>
      </c>
      <c r="T31" s="5">
        <f t="shared" si="5"/>
        <v>0</v>
      </c>
      <c r="U31" s="5">
        <f t="shared" si="5"/>
        <v>0</v>
      </c>
      <c r="V31" s="5">
        <f t="shared" si="5"/>
        <v>0</v>
      </c>
      <c r="W31" s="5">
        <f t="shared" si="5"/>
        <v>0</v>
      </c>
    </row>
    <row r="32" spans="1:72" ht="15" thickBot="1" x14ac:dyDescent="0.35">
      <c r="A32" s="6" t="s">
        <v>146</v>
      </c>
      <c r="B32" s="7" t="s">
        <v>34</v>
      </c>
      <c r="C32" s="106" t="s">
        <v>30</v>
      </c>
      <c r="D32" s="79" t="s">
        <v>128</v>
      </c>
      <c r="E32" s="68"/>
      <c r="F32" s="68"/>
      <c r="G32" s="68"/>
      <c r="H32" s="68"/>
      <c r="I32" s="68"/>
      <c r="J32" s="68"/>
      <c r="K32" s="5">
        <f t="shared" si="3"/>
        <v>326</v>
      </c>
      <c r="L32" s="8"/>
      <c r="M32" s="5">
        <f t="shared" si="4"/>
        <v>326</v>
      </c>
      <c r="N32" s="8">
        <v>47</v>
      </c>
      <c r="O32" s="54">
        <v>36</v>
      </c>
      <c r="P32" s="47">
        <v>136</v>
      </c>
      <c r="Q32" s="8">
        <v>190</v>
      </c>
      <c r="R32" s="8"/>
      <c r="S32" s="8"/>
      <c r="T32" s="8"/>
      <c r="U32" s="8"/>
      <c r="V32" s="8"/>
      <c r="W32" s="8"/>
    </row>
    <row r="33" spans="1:23" ht="15" thickBot="1" x14ac:dyDescent="0.35">
      <c r="A33" s="6" t="s">
        <v>147</v>
      </c>
      <c r="B33" s="7" t="s">
        <v>42</v>
      </c>
      <c r="C33" s="68"/>
      <c r="D33" s="106" t="s">
        <v>30</v>
      </c>
      <c r="E33" s="68"/>
      <c r="F33" s="68"/>
      <c r="G33" s="68"/>
      <c r="H33" s="68"/>
      <c r="I33" s="68"/>
      <c r="J33" s="68"/>
      <c r="K33" s="5">
        <f t="shared" si="3"/>
        <v>95</v>
      </c>
      <c r="L33" s="8"/>
      <c r="M33" s="5">
        <f t="shared" si="4"/>
        <v>95</v>
      </c>
      <c r="N33" s="8">
        <v>22</v>
      </c>
      <c r="O33" s="36"/>
      <c r="P33" s="47">
        <v>34</v>
      </c>
      <c r="Q33" s="8">
        <v>61</v>
      </c>
      <c r="R33" s="8"/>
      <c r="S33" s="8"/>
      <c r="T33" s="8"/>
      <c r="U33" s="8"/>
      <c r="V33" s="8"/>
      <c r="W33" s="8"/>
    </row>
    <row r="34" spans="1:23" ht="15" thickBot="1" x14ac:dyDescent="0.35">
      <c r="A34" s="6" t="s">
        <v>148</v>
      </c>
      <c r="B34" s="7" t="s">
        <v>43</v>
      </c>
      <c r="C34" s="106" t="s">
        <v>30</v>
      </c>
      <c r="D34" s="79" t="s">
        <v>128</v>
      </c>
      <c r="E34" s="68"/>
      <c r="F34" s="68"/>
      <c r="G34" s="68"/>
      <c r="H34" s="68"/>
      <c r="I34" s="68"/>
      <c r="J34" s="68"/>
      <c r="K34" s="5">
        <f t="shared" si="3"/>
        <v>135</v>
      </c>
      <c r="L34" s="8"/>
      <c r="M34" s="5">
        <f t="shared" si="4"/>
        <v>135</v>
      </c>
      <c r="N34" s="108">
        <v>23</v>
      </c>
      <c r="O34" s="48"/>
      <c r="P34" s="110">
        <v>51</v>
      </c>
      <c r="Q34" s="108">
        <v>84</v>
      </c>
      <c r="R34" s="8"/>
      <c r="S34" s="8"/>
      <c r="T34" s="8"/>
      <c r="U34" s="8"/>
      <c r="V34" s="8"/>
      <c r="W34" s="8"/>
    </row>
    <row r="35" spans="1:23" ht="19.5" customHeight="1" thickBot="1" x14ac:dyDescent="0.35">
      <c r="A35" s="82"/>
      <c r="B35" s="11" t="s">
        <v>127</v>
      </c>
      <c r="C35" s="11"/>
      <c r="D35" s="9">
        <v>4</v>
      </c>
      <c r="E35" s="9"/>
      <c r="F35" s="9"/>
      <c r="G35" s="9"/>
      <c r="H35" s="9"/>
      <c r="I35" s="9"/>
      <c r="J35" s="9"/>
      <c r="K35" s="5">
        <f t="shared" si="3"/>
        <v>72</v>
      </c>
      <c r="L35" s="9"/>
      <c r="M35" s="109">
        <f t="shared" si="4"/>
        <v>72</v>
      </c>
      <c r="N35" s="111"/>
      <c r="O35" s="112"/>
      <c r="P35" s="112"/>
      <c r="Q35" s="113">
        <v>72</v>
      </c>
      <c r="R35" s="9"/>
      <c r="S35" s="9"/>
      <c r="T35" s="9"/>
      <c r="U35" s="9"/>
      <c r="V35" s="9"/>
      <c r="W35" s="9"/>
    </row>
    <row r="36" spans="1:23" ht="19.5" customHeight="1" thickBot="1" x14ac:dyDescent="0.35">
      <c r="A36" s="83"/>
      <c r="B36" s="86" t="s">
        <v>130</v>
      </c>
      <c r="C36" s="84"/>
      <c r="D36" s="84"/>
      <c r="E36" s="85"/>
      <c r="F36" s="85"/>
      <c r="G36" s="85"/>
      <c r="H36" s="85"/>
      <c r="I36" s="85"/>
      <c r="J36" s="85"/>
      <c r="K36" s="89">
        <f>K37+K42+K45+K75+K76+K77</f>
        <v>5976</v>
      </c>
      <c r="L36" s="89">
        <f t="shared" ref="L36:W36" si="6">L37+L42+L45+L75+L76+L77</f>
        <v>1512</v>
      </c>
      <c r="M36" s="89">
        <f t="shared" si="6"/>
        <v>4464</v>
      </c>
      <c r="N36" s="89">
        <f t="shared" si="6"/>
        <v>1440</v>
      </c>
      <c r="O36" s="89">
        <f t="shared" si="6"/>
        <v>70</v>
      </c>
      <c r="P36" s="89">
        <f t="shared" si="6"/>
        <v>0</v>
      </c>
      <c r="Q36" s="89">
        <f t="shared" si="6"/>
        <v>0</v>
      </c>
      <c r="R36" s="89">
        <f t="shared" si="6"/>
        <v>612</v>
      </c>
      <c r="S36" s="89">
        <f t="shared" si="6"/>
        <v>876</v>
      </c>
      <c r="T36" s="89">
        <f t="shared" si="6"/>
        <v>612</v>
      </c>
      <c r="U36" s="89">
        <f t="shared" si="6"/>
        <v>876</v>
      </c>
      <c r="V36" s="89">
        <f t="shared" si="6"/>
        <v>612</v>
      </c>
      <c r="W36" s="89">
        <f t="shared" si="6"/>
        <v>876</v>
      </c>
    </row>
    <row r="37" spans="1:23" ht="21.75" customHeight="1" thickBot="1" x14ac:dyDescent="0.35">
      <c r="A37" s="12" t="s">
        <v>44</v>
      </c>
      <c r="B37" s="13" t="s">
        <v>45</v>
      </c>
      <c r="C37" s="14"/>
      <c r="D37" s="14"/>
      <c r="E37" s="15"/>
      <c r="F37" s="15"/>
      <c r="G37" s="15"/>
      <c r="H37" s="15"/>
      <c r="I37" s="15"/>
      <c r="J37" s="15"/>
      <c r="K37" s="90">
        <f t="shared" si="3"/>
        <v>648</v>
      </c>
      <c r="L37" s="76">
        <f t="shared" ref="L37:W37" si="7">SUM(L38:L41)</f>
        <v>216</v>
      </c>
      <c r="M37" s="90">
        <f t="shared" si="4"/>
        <v>432</v>
      </c>
      <c r="N37" s="91">
        <f t="shared" si="7"/>
        <v>348</v>
      </c>
      <c r="O37" s="88">
        <f t="shared" si="7"/>
        <v>0</v>
      </c>
      <c r="P37" s="88">
        <f t="shared" si="7"/>
        <v>0</v>
      </c>
      <c r="Q37" s="13">
        <f t="shared" si="7"/>
        <v>0</v>
      </c>
      <c r="R37" s="13">
        <f t="shared" si="7"/>
        <v>64</v>
      </c>
      <c r="S37" s="13">
        <f t="shared" si="7"/>
        <v>80</v>
      </c>
      <c r="T37" s="13">
        <f t="shared" si="7"/>
        <v>92</v>
      </c>
      <c r="U37" s="13">
        <f t="shared" si="7"/>
        <v>44</v>
      </c>
      <c r="V37" s="13">
        <f t="shared" si="7"/>
        <v>100</v>
      </c>
      <c r="W37" s="13">
        <f t="shared" si="7"/>
        <v>52</v>
      </c>
    </row>
    <row r="38" spans="1:23" ht="21.75" customHeight="1" thickBot="1" x14ac:dyDescent="0.35">
      <c r="A38" s="16" t="s">
        <v>46</v>
      </c>
      <c r="B38" s="17" t="s">
        <v>47</v>
      </c>
      <c r="C38" s="7"/>
      <c r="D38" s="7"/>
      <c r="E38" s="8"/>
      <c r="F38" s="8"/>
      <c r="G38" s="8"/>
      <c r="H38" s="8"/>
      <c r="I38" s="8"/>
      <c r="J38" s="8" t="s">
        <v>30</v>
      </c>
      <c r="K38" s="5">
        <f>L38+M38</f>
        <v>56</v>
      </c>
      <c r="L38" s="18">
        <v>8</v>
      </c>
      <c r="M38" s="5">
        <f t="shared" si="4"/>
        <v>48</v>
      </c>
      <c r="N38" s="18">
        <v>8</v>
      </c>
      <c r="O38" s="36"/>
      <c r="P38" s="47"/>
      <c r="Q38" s="8"/>
      <c r="R38" s="2"/>
      <c r="S38" s="2"/>
      <c r="T38" s="2"/>
      <c r="U38" s="2"/>
      <c r="V38" s="18">
        <v>33</v>
      </c>
      <c r="W38" s="18">
        <v>15</v>
      </c>
    </row>
    <row r="39" spans="1:23" ht="21.75" customHeight="1" thickBot="1" x14ac:dyDescent="0.35">
      <c r="A39" s="16" t="s">
        <v>48</v>
      </c>
      <c r="B39" s="17" t="s">
        <v>35</v>
      </c>
      <c r="C39" s="7"/>
      <c r="D39" s="7"/>
      <c r="E39" s="8"/>
      <c r="F39" s="8"/>
      <c r="G39" s="8"/>
      <c r="H39" s="8"/>
      <c r="I39" s="8"/>
      <c r="J39" s="79" t="s">
        <v>128</v>
      </c>
      <c r="K39" s="5">
        <f t="shared" si="3"/>
        <v>56</v>
      </c>
      <c r="L39" s="18">
        <v>8</v>
      </c>
      <c r="M39" s="5">
        <f t="shared" si="4"/>
        <v>48</v>
      </c>
      <c r="N39" s="18">
        <v>6</v>
      </c>
      <c r="O39" s="52"/>
      <c r="P39" s="51"/>
      <c r="Q39" s="8"/>
      <c r="R39" s="18"/>
      <c r="S39" s="18"/>
      <c r="T39" s="18"/>
      <c r="U39" s="18"/>
      <c r="V39" s="18">
        <v>33</v>
      </c>
      <c r="W39" s="18">
        <v>15</v>
      </c>
    </row>
    <row r="40" spans="1:23" ht="41.25" customHeight="1" thickBot="1" x14ac:dyDescent="0.35">
      <c r="A40" s="16" t="s">
        <v>49</v>
      </c>
      <c r="B40" s="17" t="s">
        <v>33</v>
      </c>
      <c r="C40" s="7"/>
      <c r="D40" s="7"/>
      <c r="E40" s="8"/>
      <c r="F40" s="8" t="s">
        <v>30</v>
      </c>
      <c r="G40" s="8"/>
      <c r="H40" s="8" t="s">
        <v>30</v>
      </c>
      <c r="I40" s="8"/>
      <c r="J40" s="79" t="s">
        <v>128</v>
      </c>
      <c r="K40" s="5">
        <f t="shared" si="3"/>
        <v>200</v>
      </c>
      <c r="L40" s="18">
        <v>32</v>
      </c>
      <c r="M40" s="5">
        <f t="shared" si="4"/>
        <v>168</v>
      </c>
      <c r="N40" s="18">
        <v>168</v>
      </c>
      <c r="O40" s="36"/>
      <c r="P40" s="47"/>
      <c r="Q40" s="8"/>
      <c r="R40" s="18">
        <v>32</v>
      </c>
      <c r="S40" s="18">
        <v>40</v>
      </c>
      <c r="T40" s="18">
        <v>46</v>
      </c>
      <c r="U40" s="18">
        <v>22</v>
      </c>
      <c r="V40" s="18">
        <v>17</v>
      </c>
      <c r="W40" s="18">
        <v>11</v>
      </c>
    </row>
    <row r="41" spans="1:23" ht="21" customHeight="1" thickBot="1" x14ac:dyDescent="0.35">
      <c r="A41" s="16" t="s">
        <v>50</v>
      </c>
      <c r="B41" s="17" t="s">
        <v>36</v>
      </c>
      <c r="C41" s="7"/>
      <c r="D41" s="7"/>
      <c r="E41" s="8" t="s">
        <v>37</v>
      </c>
      <c r="F41" s="8" t="s">
        <v>37</v>
      </c>
      <c r="G41" s="8" t="s">
        <v>37</v>
      </c>
      <c r="H41" s="8" t="s">
        <v>37</v>
      </c>
      <c r="I41" s="8" t="s">
        <v>37</v>
      </c>
      <c r="J41" s="8" t="s">
        <v>30</v>
      </c>
      <c r="K41" s="5">
        <f t="shared" si="3"/>
        <v>336</v>
      </c>
      <c r="L41" s="18">
        <v>168</v>
      </c>
      <c r="M41" s="5">
        <f t="shared" si="4"/>
        <v>168</v>
      </c>
      <c r="N41" s="18">
        <v>166</v>
      </c>
      <c r="O41" s="48"/>
      <c r="P41" s="49"/>
      <c r="Q41" s="8"/>
      <c r="R41" s="18">
        <v>32</v>
      </c>
      <c r="S41" s="18">
        <v>40</v>
      </c>
      <c r="T41" s="18">
        <v>46</v>
      </c>
      <c r="U41" s="18">
        <v>22</v>
      </c>
      <c r="V41" s="18">
        <v>17</v>
      </c>
      <c r="W41" s="18">
        <v>11</v>
      </c>
    </row>
    <row r="42" spans="1:23" ht="27" thickBot="1" x14ac:dyDescent="0.35">
      <c r="A42" s="12" t="s">
        <v>51</v>
      </c>
      <c r="B42" s="13" t="s">
        <v>52</v>
      </c>
      <c r="C42" s="14"/>
      <c r="D42" s="14"/>
      <c r="E42" s="15"/>
      <c r="F42" s="15"/>
      <c r="G42" s="15"/>
      <c r="H42" s="15"/>
      <c r="I42" s="15"/>
      <c r="J42" s="72"/>
      <c r="K42" s="90">
        <f t="shared" si="3"/>
        <v>144</v>
      </c>
      <c r="L42" s="76">
        <f t="shared" ref="L42:V42" si="8">SUM(L43:L44)</f>
        <v>48</v>
      </c>
      <c r="M42" s="90">
        <f t="shared" si="4"/>
        <v>96</v>
      </c>
      <c r="N42" s="91">
        <f t="shared" si="8"/>
        <v>50</v>
      </c>
      <c r="O42" s="87">
        <f t="shared" si="8"/>
        <v>0</v>
      </c>
      <c r="P42" s="87">
        <f t="shared" si="8"/>
        <v>0</v>
      </c>
      <c r="Q42" s="13">
        <f t="shared" si="8"/>
        <v>0</v>
      </c>
      <c r="R42" s="13">
        <f t="shared" si="8"/>
        <v>32</v>
      </c>
      <c r="S42" s="13">
        <f t="shared" si="8"/>
        <v>64</v>
      </c>
      <c r="T42" s="13">
        <f t="shared" si="8"/>
        <v>0</v>
      </c>
      <c r="U42" s="13">
        <f t="shared" si="8"/>
        <v>0</v>
      </c>
      <c r="V42" s="13">
        <f t="shared" si="8"/>
        <v>0</v>
      </c>
      <c r="W42" s="13">
        <f>SUM(W43:W44)</f>
        <v>0</v>
      </c>
    </row>
    <row r="43" spans="1:23" ht="14.25" customHeight="1" thickBot="1" x14ac:dyDescent="0.35">
      <c r="A43" s="19" t="s">
        <v>53</v>
      </c>
      <c r="B43" s="20" t="s">
        <v>34</v>
      </c>
      <c r="C43" s="21"/>
      <c r="D43" s="21"/>
      <c r="E43" s="22"/>
      <c r="F43" s="22" t="s">
        <v>30</v>
      </c>
      <c r="G43" s="22"/>
      <c r="H43" s="22"/>
      <c r="I43" s="22"/>
      <c r="J43" s="22"/>
      <c r="K43" s="5">
        <f t="shared" si="3"/>
        <v>96</v>
      </c>
      <c r="L43" s="23">
        <v>32</v>
      </c>
      <c r="M43" s="5">
        <f t="shared" si="4"/>
        <v>64</v>
      </c>
      <c r="N43" s="23">
        <v>40</v>
      </c>
      <c r="O43" s="42"/>
      <c r="P43" s="45"/>
      <c r="Q43" s="22"/>
      <c r="R43" s="24"/>
      <c r="S43" s="23">
        <v>64</v>
      </c>
      <c r="T43" s="24"/>
      <c r="U43" s="24"/>
      <c r="V43" s="23"/>
      <c r="W43" s="23"/>
    </row>
    <row r="44" spans="1:23" ht="18.75" customHeight="1" thickBot="1" x14ac:dyDescent="0.35">
      <c r="A44" s="19" t="s">
        <v>54</v>
      </c>
      <c r="B44" s="20" t="s">
        <v>55</v>
      </c>
      <c r="C44" s="21"/>
      <c r="D44" s="21"/>
      <c r="E44" s="22" t="s">
        <v>30</v>
      </c>
      <c r="F44" s="22"/>
      <c r="G44" s="22"/>
      <c r="H44" s="22"/>
      <c r="I44" s="22"/>
      <c r="J44" s="22"/>
      <c r="K44" s="5">
        <f t="shared" si="3"/>
        <v>48</v>
      </c>
      <c r="L44" s="23">
        <v>16</v>
      </c>
      <c r="M44" s="5">
        <f t="shared" si="4"/>
        <v>32</v>
      </c>
      <c r="N44" s="23">
        <v>10</v>
      </c>
      <c r="O44" s="42"/>
      <c r="P44" s="56"/>
      <c r="Q44" s="22"/>
      <c r="R44" s="23">
        <v>32</v>
      </c>
      <c r="S44" s="23"/>
      <c r="T44" s="24"/>
      <c r="U44" s="24"/>
      <c r="V44" s="23"/>
      <c r="W44" s="23"/>
    </row>
    <row r="45" spans="1:23" ht="32.25" customHeight="1" thickBot="1" x14ac:dyDescent="0.35">
      <c r="A45" s="12" t="s">
        <v>56</v>
      </c>
      <c r="B45" s="13" t="s">
        <v>57</v>
      </c>
      <c r="C45" s="14"/>
      <c r="D45" s="14"/>
      <c r="E45" s="15"/>
      <c r="F45" s="15"/>
      <c r="G45" s="15"/>
      <c r="H45" s="15"/>
      <c r="I45" s="15"/>
      <c r="J45" s="72"/>
      <c r="K45" s="90">
        <f>K46+K57</f>
        <v>4644</v>
      </c>
      <c r="L45" s="90">
        <f t="shared" ref="L45:W45" si="9">L46+L57</f>
        <v>1248</v>
      </c>
      <c r="M45" s="90">
        <f t="shared" si="9"/>
        <v>3396</v>
      </c>
      <c r="N45" s="90">
        <f t="shared" si="9"/>
        <v>1042</v>
      </c>
      <c r="O45" s="90">
        <f t="shared" si="9"/>
        <v>70</v>
      </c>
      <c r="P45" s="90">
        <f t="shared" si="9"/>
        <v>0</v>
      </c>
      <c r="Q45" s="90">
        <f t="shared" si="9"/>
        <v>0</v>
      </c>
      <c r="R45" s="90">
        <f t="shared" si="9"/>
        <v>480</v>
      </c>
      <c r="S45" s="90">
        <f t="shared" si="9"/>
        <v>720</v>
      </c>
      <c r="T45" s="90">
        <f t="shared" si="9"/>
        <v>508</v>
      </c>
      <c r="U45" s="90">
        <f t="shared" si="9"/>
        <v>796</v>
      </c>
      <c r="V45" s="90">
        <f t="shared" si="9"/>
        <v>488</v>
      </c>
      <c r="W45" s="90">
        <f t="shared" si="9"/>
        <v>404</v>
      </c>
    </row>
    <row r="46" spans="1:23" ht="15" thickBot="1" x14ac:dyDescent="0.35">
      <c r="A46" s="25" t="s">
        <v>58</v>
      </c>
      <c r="B46" s="26" t="s">
        <v>59</v>
      </c>
      <c r="C46" s="27"/>
      <c r="D46" s="27"/>
      <c r="E46" s="28"/>
      <c r="F46" s="28"/>
      <c r="G46" s="28"/>
      <c r="H46" s="28"/>
      <c r="I46" s="28"/>
      <c r="J46" s="92"/>
      <c r="K46" s="93">
        <f t="shared" si="3"/>
        <v>918</v>
      </c>
      <c r="L46" s="94">
        <f t="shared" ref="L46:W46" si="10">SUM(L47:L56)</f>
        <v>306</v>
      </c>
      <c r="M46" s="93">
        <f t="shared" si="4"/>
        <v>612</v>
      </c>
      <c r="N46" s="94">
        <f t="shared" si="10"/>
        <v>298</v>
      </c>
      <c r="O46" s="26">
        <f t="shared" si="10"/>
        <v>0</v>
      </c>
      <c r="P46" s="26">
        <f t="shared" si="10"/>
        <v>0</v>
      </c>
      <c r="Q46" s="26">
        <f t="shared" si="10"/>
        <v>0</v>
      </c>
      <c r="R46" s="26">
        <f t="shared" si="10"/>
        <v>336</v>
      </c>
      <c r="S46" s="26">
        <f t="shared" si="10"/>
        <v>176</v>
      </c>
      <c r="T46" s="26">
        <f t="shared" si="10"/>
        <v>32</v>
      </c>
      <c r="U46" s="26">
        <f t="shared" si="10"/>
        <v>68</v>
      </c>
      <c r="V46" s="26">
        <f t="shared" si="10"/>
        <v>0</v>
      </c>
      <c r="W46" s="26">
        <f t="shared" si="10"/>
        <v>0</v>
      </c>
    </row>
    <row r="47" spans="1:23" ht="19.5" customHeight="1" thickBot="1" x14ac:dyDescent="0.35">
      <c r="A47" s="19" t="s">
        <v>60</v>
      </c>
      <c r="B47" s="20" t="s">
        <v>61</v>
      </c>
      <c r="C47" s="21"/>
      <c r="D47" s="21"/>
      <c r="E47" s="79" t="s">
        <v>128</v>
      </c>
      <c r="F47" s="22"/>
      <c r="G47" s="22"/>
      <c r="H47" s="22"/>
      <c r="I47" s="22"/>
      <c r="J47" s="22"/>
      <c r="K47" s="5">
        <f>L47+M47</f>
        <v>120</v>
      </c>
      <c r="L47" s="23">
        <v>40</v>
      </c>
      <c r="M47" s="5">
        <f t="shared" si="4"/>
        <v>80</v>
      </c>
      <c r="N47" s="23">
        <v>80</v>
      </c>
      <c r="O47" s="42"/>
      <c r="P47" s="57"/>
      <c r="Q47" s="22"/>
      <c r="R47" s="23">
        <v>80</v>
      </c>
      <c r="S47" s="23"/>
      <c r="T47" s="23"/>
      <c r="U47" s="24"/>
      <c r="V47" s="23"/>
      <c r="W47" s="23"/>
    </row>
    <row r="48" spans="1:23" ht="23.25" customHeight="1" thickBot="1" x14ac:dyDescent="0.35">
      <c r="A48" s="19" t="s">
        <v>62</v>
      </c>
      <c r="B48" s="20" t="s">
        <v>63</v>
      </c>
      <c r="C48" s="21"/>
      <c r="D48" s="21"/>
      <c r="E48" s="22"/>
      <c r="F48" s="22" t="s">
        <v>30</v>
      </c>
      <c r="G48" s="22"/>
      <c r="H48" s="22"/>
      <c r="I48" s="22"/>
      <c r="J48" s="22"/>
      <c r="K48" s="5">
        <f t="shared" si="3"/>
        <v>120</v>
      </c>
      <c r="L48" s="23">
        <v>40</v>
      </c>
      <c r="M48" s="5">
        <f t="shared" si="4"/>
        <v>80</v>
      </c>
      <c r="N48" s="23">
        <v>26</v>
      </c>
      <c r="O48" s="42"/>
      <c r="P48" s="45"/>
      <c r="Q48" s="22"/>
      <c r="R48" s="23"/>
      <c r="S48" s="23">
        <v>80</v>
      </c>
      <c r="T48" s="23"/>
      <c r="U48" s="24"/>
      <c r="V48" s="23"/>
      <c r="W48" s="23"/>
    </row>
    <row r="49" spans="1:23" ht="24.75" customHeight="1" thickBot="1" x14ac:dyDescent="0.35">
      <c r="A49" s="19" t="s">
        <v>64</v>
      </c>
      <c r="B49" s="20" t="s">
        <v>65</v>
      </c>
      <c r="C49" s="21"/>
      <c r="D49" s="21"/>
      <c r="E49" s="22" t="s">
        <v>30</v>
      </c>
      <c r="F49" s="22"/>
      <c r="G49" s="22"/>
      <c r="H49" s="22"/>
      <c r="I49" s="22"/>
      <c r="J49" s="22"/>
      <c r="K49" s="5">
        <f t="shared" si="3"/>
        <v>72</v>
      </c>
      <c r="L49" s="23">
        <v>24</v>
      </c>
      <c r="M49" s="5">
        <f t="shared" si="4"/>
        <v>48</v>
      </c>
      <c r="N49" s="23">
        <v>12</v>
      </c>
      <c r="O49" s="42"/>
      <c r="P49" s="56"/>
      <c r="Q49" s="22"/>
      <c r="R49" s="23">
        <v>48</v>
      </c>
      <c r="S49" s="23"/>
      <c r="T49" s="23"/>
      <c r="U49" s="24"/>
      <c r="V49" s="23"/>
      <c r="W49" s="23"/>
    </row>
    <row r="50" spans="1:23" ht="16.5" customHeight="1" thickBot="1" x14ac:dyDescent="0.35">
      <c r="A50" s="19" t="s">
        <v>66</v>
      </c>
      <c r="B50" s="20" t="s">
        <v>67</v>
      </c>
      <c r="C50" s="21"/>
      <c r="D50" s="21"/>
      <c r="E50" s="79" t="s">
        <v>128</v>
      </c>
      <c r="F50" s="22"/>
      <c r="G50" s="22"/>
      <c r="H50" s="22"/>
      <c r="I50" s="22"/>
      <c r="J50" s="22"/>
      <c r="K50" s="5">
        <f t="shared" si="3"/>
        <v>120</v>
      </c>
      <c r="L50" s="23">
        <v>40</v>
      </c>
      <c r="M50" s="5">
        <f t="shared" si="4"/>
        <v>80</v>
      </c>
      <c r="N50" s="23">
        <v>24</v>
      </c>
      <c r="O50" s="42"/>
      <c r="P50" s="45"/>
      <c r="Q50" s="22"/>
      <c r="R50" s="23">
        <v>80</v>
      </c>
      <c r="S50" s="23"/>
      <c r="T50" s="23"/>
      <c r="U50" s="24"/>
      <c r="V50" s="23"/>
      <c r="W50" s="23"/>
    </row>
    <row r="51" spans="1:23" ht="19.5" customHeight="1" thickBot="1" x14ac:dyDescent="0.35">
      <c r="A51" s="19" t="s">
        <v>68</v>
      </c>
      <c r="B51" s="20" t="s">
        <v>69</v>
      </c>
      <c r="C51" s="21"/>
      <c r="D51" s="21"/>
      <c r="E51" s="79" t="s">
        <v>128</v>
      </c>
      <c r="F51" s="22"/>
      <c r="G51" s="22"/>
      <c r="H51" s="22"/>
      <c r="I51" s="22"/>
      <c r="J51" s="22"/>
      <c r="K51" s="5">
        <f t="shared" si="3"/>
        <v>120</v>
      </c>
      <c r="L51" s="23">
        <v>40</v>
      </c>
      <c r="M51" s="5">
        <f t="shared" si="4"/>
        <v>80</v>
      </c>
      <c r="N51" s="23">
        <v>30</v>
      </c>
      <c r="O51" s="42"/>
      <c r="P51" s="56"/>
      <c r="Q51" s="22"/>
      <c r="R51" s="23">
        <v>80</v>
      </c>
      <c r="S51" s="23"/>
      <c r="T51" s="23"/>
      <c r="U51" s="24"/>
      <c r="V51" s="23"/>
      <c r="W51" s="23"/>
    </row>
    <row r="52" spans="1:23" ht="23.25" customHeight="1" thickBot="1" x14ac:dyDescent="0.35">
      <c r="A52" s="19" t="s">
        <v>70</v>
      </c>
      <c r="B52" s="20" t="s">
        <v>71</v>
      </c>
      <c r="C52" s="21"/>
      <c r="D52" s="21"/>
      <c r="E52" s="22"/>
      <c r="F52" s="22" t="s">
        <v>30</v>
      </c>
      <c r="G52" s="22"/>
      <c r="H52" s="22"/>
      <c r="I52" s="22"/>
      <c r="J52" s="22"/>
      <c r="K52" s="5">
        <f t="shared" si="3"/>
        <v>96</v>
      </c>
      <c r="L52" s="23">
        <v>32</v>
      </c>
      <c r="M52" s="5">
        <f t="shared" si="4"/>
        <v>64</v>
      </c>
      <c r="N52" s="23">
        <v>40</v>
      </c>
      <c r="O52" s="42"/>
      <c r="P52" s="45"/>
      <c r="Q52" s="22"/>
      <c r="R52" s="23"/>
      <c r="S52" s="23">
        <v>64</v>
      </c>
      <c r="T52" s="23"/>
      <c r="U52" s="24"/>
      <c r="V52" s="23"/>
      <c r="W52" s="23"/>
    </row>
    <row r="53" spans="1:23" ht="15" thickBot="1" x14ac:dyDescent="0.35">
      <c r="A53" s="19" t="s">
        <v>72</v>
      </c>
      <c r="B53" s="20" t="s">
        <v>73</v>
      </c>
      <c r="C53" s="21"/>
      <c r="D53" s="21"/>
      <c r="E53" s="22" t="s">
        <v>30</v>
      </c>
      <c r="F53" s="22"/>
      <c r="G53" s="22"/>
      <c r="H53" s="22"/>
      <c r="I53" s="22"/>
      <c r="J53" s="22"/>
      <c r="K53" s="5">
        <f t="shared" si="3"/>
        <v>72</v>
      </c>
      <c r="L53" s="23">
        <v>24</v>
      </c>
      <c r="M53" s="5">
        <f t="shared" si="4"/>
        <v>48</v>
      </c>
      <c r="N53" s="23">
        <v>20</v>
      </c>
      <c r="O53" s="42"/>
      <c r="P53" s="56"/>
      <c r="Q53" s="22"/>
      <c r="R53" s="23">
        <v>48</v>
      </c>
      <c r="S53" s="23"/>
      <c r="T53" s="23"/>
      <c r="U53" s="24"/>
      <c r="V53" s="23"/>
      <c r="W53" s="23"/>
    </row>
    <row r="54" spans="1:23" ht="22.5" customHeight="1" thickBot="1" x14ac:dyDescent="0.35">
      <c r="A54" s="19" t="s">
        <v>74</v>
      </c>
      <c r="B54" s="20" t="s">
        <v>75</v>
      </c>
      <c r="C54" s="21"/>
      <c r="D54" s="21"/>
      <c r="E54" s="22"/>
      <c r="F54" s="22"/>
      <c r="G54" s="22" t="s">
        <v>30</v>
      </c>
      <c r="H54" s="22"/>
      <c r="I54" s="22"/>
      <c r="J54" s="22"/>
      <c r="K54" s="5">
        <f t="shared" si="3"/>
        <v>48</v>
      </c>
      <c r="L54" s="23">
        <v>16</v>
      </c>
      <c r="M54" s="5">
        <f t="shared" si="4"/>
        <v>32</v>
      </c>
      <c r="N54" s="23">
        <v>12</v>
      </c>
      <c r="O54" s="42"/>
      <c r="P54" s="45"/>
      <c r="Q54" s="22"/>
      <c r="R54" s="23"/>
      <c r="S54" s="23"/>
      <c r="T54" s="23">
        <v>32</v>
      </c>
      <c r="U54" s="24"/>
      <c r="V54" s="23"/>
      <c r="W54" s="23"/>
    </row>
    <row r="55" spans="1:23" ht="39.75" customHeight="1" thickBot="1" x14ac:dyDescent="0.35">
      <c r="A55" s="19" t="s">
        <v>76</v>
      </c>
      <c r="B55" s="20" t="s">
        <v>77</v>
      </c>
      <c r="C55" s="21"/>
      <c r="D55" s="21"/>
      <c r="E55" s="22"/>
      <c r="F55" s="79" t="s">
        <v>128</v>
      </c>
      <c r="G55" s="22"/>
      <c r="H55" s="22"/>
      <c r="I55" s="22"/>
      <c r="J55" s="22"/>
      <c r="K55" s="5">
        <f t="shared" si="3"/>
        <v>48</v>
      </c>
      <c r="L55" s="23">
        <v>16</v>
      </c>
      <c r="M55" s="5">
        <f t="shared" si="4"/>
        <v>32</v>
      </c>
      <c r="N55" s="23">
        <v>6</v>
      </c>
      <c r="O55" s="42"/>
      <c r="P55" s="56"/>
      <c r="Q55" s="22"/>
      <c r="R55" s="23"/>
      <c r="S55" s="23">
        <v>32</v>
      </c>
      <c r="T55" s="24"/>
      <c r="U55" s="24"/>
      <c r="V55" s="23"/>
      <c r="W55" s="23"/>
    </row>
    <row r="56" spans="1:23" ht="21.75" customHeight="1" thickBot="1" x14ac:dyDescent="0.35">
      <c r="A56" s="19" t="s">
        <v>78</v>
      </c>
      <c r="B56" s="20" t="s">
        <v>79</v>
      </c>
      <c r="C56" s="21"/>
      <c r="D56" s="21"/>
      <c r="E56" s="22"/>
      <c r="F56" s="22"/>
      <c r="G56" s="22"/>
      <c r="H56" s="22" t="s">
        <v>30</v>
      </c>
      <c r="I56" s="22"/>
      <c r="J56" s="22"/>
      <c r="K56" s="5">
        <f>L56+M56</f>
        <v>102</v>
      </c>
      <c r="L56" s="23">
        <v>34</v>
      </c>
      <c r="M56" s="5">
        <f t="shared" si="4"/>
        <v>68</v>
      </c>
      <c r="N56" s="23">
        <v>48</v>
      </c>
      <c r="O56" s="42"/>
      <c r="P56" s="45"/>
      <c r="Q56" s="22"/>
      <c r="R56" s="23"/>
      <c r="S56" s="23"/>
      <c r="T56" s="24"/>
      <c r="U56" s="23">
        <v>68</v>
      </c>
      <c r="V56" s="23"/>
      <c r="W56" s="23"/>
    </row>
    <row r="57" spans="1:23" ht="33" customHeight="1" thickBot="1" x14ac:dyDescent="0.35">
      <c r="A57" s="25" t="s">
        <v>80</v>
      </c>
      <c r="B57" s="26" t="s">
        <v>81</v>
      </c>
      <c r="C57" s="27"/>
      <c r="D57" s="27"/>
      <c r="E57" s="28"/>
      <c r="F57" s="28"/>
      <c r="G57" s="28"/>
      <c r="H57" s="28"/>
      <c r="I57" s="28"/>
      <c r="J57" s="92"/>
      <c r="K57" s="93">
        <f>K58+K63+K67+K71</f>
        <v>3726</v>
      </c>
      <c r="L57" s="93">
        <f t="shared" ref="L57:W57" si="11">L58+L63+L67+L71</f>
        <v>942</v>
      </c>
      <c r="M57" s="93">
        <f t="shared" si="11"/>
        <v>2784</v>
      </c>
      <c r="N57" s="93">
        <f t="shared" si="11"/>
        <v>744</v>
      </c>
      <c r="O57" s="93">
        <f t="shared" si="11"/>
        <v>70</v>
      </c>
      <c r="P57" s="93">
        <f t="shared" si="11"/>
        <v>0</v>
      </c>
      <c r="Q57" s="93">
        <f t="shared" si="11"/>
        <v>0</v>
      </c>
      <c r="R57" s="93">
        <f t="shared" si="11"/>
        <v>144</v>
      </c>
      <c r="S57" s="93">
        <f t="shared" si="11"/>
        <v>544</v>
      </c>
      <c r="T57" s="93">
        <f t="shared" si="11"/>
        <v>476</v>
      </c>
      <c r="U57" s="93">
        <f t="shared" si="11"/>
        <v>728</v>
      </c>
      <c r="V57" s="93">
        <f t="shared" si="11"/>
        <v>488</v>
      </c>
      <c r="W57" s="93">
        <f t="shared" si="11"/>
        <v>404</v>
      </c>
    </row>
    <row r="58" spans="1:23" ht="20.25" customHeight="1" thickBot="1" x14ac:dyDescent="0.35">
      <c r="A58" s="29" t="s">
        <v>82</v>
      </c>
      <c r="B58" s="30" t="s">
        <v>83</v>
      </c>
      <c r="C58" s="31"/>
      <c r="D58" s="31"/>
      <c r="E58" s="32"/>
      <c r="F58" s="32"/>
      <c r="G58" s="32"/>
      <c r="H58" s="32"/>
      <c r="I58" s="99" t="s">
        <v>94</v>
      </c>
      <c r="J58" s="95"/>
      <c r="K58" s="96">
        <f t="shared" ref="K58:K62" si="12">L58+M58</f>
        <v>1596</v>
      </c>
      <c r="L58" s="97">
        <f t="shared" ref="L58:V58" si="13">SUM(L59:L62)</f>
        <v>424</v>
      </c>
      <c r="M58" s="96">
        <f t="shared" si="4"/>
        <v>1172</v>
      </c>
      <c r="N58" s="97">
        <f t="shared" si="13"/>
        <v>302</v>
      </c>
      <c r="O58" s="43">
        <f t="shared" si="13"/>
        <v>20</v>
      </c>
      <c r="P58" s="81">
        <f t="shared" si="13"/>
        <v>0</v>
      </c>
      <c r="Q58" s="33">
        <f t="shared" si="13"/>
        <v>0</v>
      </c>
      <c r="R58" s="33">
        <f t="shared" si="13"/>
        <v>144</v>
      </c>
      <c r="S58" s="33">
        <f t="shared" si="13"/>
        <v>246</v>
      </c>
      <c r="T58" s="33">
        <f t="shared" si="13"/>
        <v>288</v>
      </c>
      <c r="U58" s="33">
        <f t="shared" si="13"/>
        <v>350</v>
      </c>
      <c r="V58" s="33">
        <f t="shared" si="13"/>
        <v>144</v>
      </c>
      <c r="W58" s="33">
        <f>SUM(W59:W62)</f>
        <v>0</v>
      </c>
    </row>
    <row r="59" spans="1:23" ht="25.5" customHeight="1" thickBot="1" x14ac:dyDescent="0.35">
      <c r="A59" s="34" t="s">
        <v>84</v>
      </c>
      <c r="B59" s="20" t="s">
        <v>85</v>
      </c>
      <c r="C59" s="21"/>
      <c r="D59" s="21"/>
      <c r="E59" s="22" t="s">
        <v>37</v>
      </c>
      <c r="F59" s="22" t="s">
        <v>37</v>
      </c>
      <c r="G59" s="79" t="s">
        <v>128</v>
      </c>
      <c r="H59" s="22"/>
      <c r="I59" s="22"/>
      <c r="J59" s="22"/>
      <c r="K59" s="5">
        <f t="shared" si="12"/>
        <v>639</v>
      </c>
      <c r="L59" s="23">
        <v>213</v>
      </c>
      <c r="M59" s="5">
        <f t="shared" si="4"/>
        <v>426</v>
      </c>
      <c r="N59" s="23">
        <v>146</v>
      </c>
      <c r="O59" s="42">
        <v>20</v>
      </c>
      <c r="P59" s="56"/>
      <c r="Q59" s="22"/>
      <c r="R59" s="23">
        <v>144</v>
      </c>
      <c r="S59" s="23">
        <v>246</v>
      </c>
      <c r="T59" s="23">
        <v>36</v>
      </c>
      <c r="U59" s="23"/>
      <c r="V59" s="23"/>
      <c r="W59" s="23"/>
    </row>
    <row r="60" spans="1:23" ht="28.5" customHeight="1" thickBot="1" x14ac:dyDescent="0.35">
      <c r="A60" s="34" t="s">
        <v>86</v>
      </c>
      <c r="B60" s="20" t="s">
        <v>87</v>
      </c>
      <c r="C60" s="21"/>
      <c r="D60" s="21"/>
      <c r="E60" s="22"/>
      <c r="F60" s="22"/>
      <c r="G60" s="22" t="s">
        <v>31</v>
      </c>
      <c r="H60" s="79" t="s">
        <v>128</v>
      </c>
      <c r="I60" s="22"/>
      <c r="J60" s="22"/>
      <c r="K60" s="5">
        <f t="shared" si="12"/>
        <v>633</v>
      </c>
      <c r="L60" s="23">
        <v>211</v>
      </c>
      <c r="M60" s="5">
        <f t="shared" si="4"/>
        <v>422</v>
      </c>
      <c r="N60" s="23">
        <v>156</v>
      </c>
      <c r="O60" s="42"/>
      <c r="P60" s="45"/>
      <c r="Q60" s="22"/>
      <c r="R60" s="23"/>
      <c r="S60" s="23"/>
      <c r="T60" s="23">
        <v>144</v>
      </c>
      <c r="U60" s="23">
        <v>278</v>
      </c>
      <c r="V60" s="23"/>
      <c r="W60" s="23"/>
    </row>
    <row r="61" spans="1:23" ht="46.5" customHeight="1" thickBot="1" x14ac:dyDescent="0.35">
      <c r="A61" s="34" t="s">
        <v>88</v>
      </c>
      <c r="B61" s="20" t="s">
        <v>89</v>
      </c>
      <c r="C61" s="21"/>
      <c r="D61" s="21"/>
      <c r="E61" s="22"/>
      <c r="F61" s="22"/>
      <c r="G61" s="22"/>
      <c r="H61" s="22" t="s">
        <v>37</v>
      </c>
      <c r="I61" s="22"/>
      <c r="J61" s="22"/>
      <c r="K61" s="5">
        <f t="shared" si="12"/>
        <v>180</v>
      </c>
      <c r="L61" s="23"/>
      <c r="M61" s="5">
        <f t="shared" si="4"/>
        <v>180</v>
      </c>
      <c r="N61" s="23"/>
      <c r="O61" s="42"/>
      <c r="P61" s="56"/>
      <c r="Q61" s="22"/>
      <c r="R61" s="23"/>
      <c r="S61" s="23"/>
      <c r="T61" s="23">
        <v>108</v>
      </c>
      <c r="U61" s="23">
        <v>72</v>
      </c>
      <c r="V61" s="23"/>
      <c r="W61" s="23"/>
    </row>
    <row r="62" spans="1:23" ht="39.75" customHeight="1" thickBot="1" x14ac:dyDescent="0.35">
      <c r="A62" s="34" t="s">
        <v>90</v>
      </c>
      <c r="B62" s="20" t="s">
        <v>91</v>
      </c>
      <c r="C62" s="21"/>
      <c r="D62" s="21"/>
      <c r="E62" s="22"/>
      <c r="F62" s="22"/>
      <c r="G62" s="22"/>
      <c r="H62" s="22"/>
      <c r="I62" s="22" t="s">
        <v>30</v>
      </c>
      <c r="J62" s="22"/>
      <c r="K62" s="5">
        <f t="shared" si="12"/>
        <v>144</v>
      </c>
      <c r="L62" s="23"/>
      <c r="M62" s="5">
        <f t="shared" si="4"/>
        <v>144</v>
      </c>
      <c r="N62" s="23"/>
      <c r="O62" s="42"/>
      <c r="P62" s="45"/>
      <c r="Q62" s="22"/>
      <c r="R62" s="23"/>
      <c r="S62" s="23"/>
      <c r="T62" s="23"/>
      <c r="U62" s="23"/>
      <c r="V62" s="23">
        <v>144</v>
      </c>
      <c r="W62" s="23"/>
    </row>
    <row r="63" spans="1:23" ht="45.75" customHeight="1" thickBot="1" x14ac:dyDescent="0.35">
      <c r="A63" s="37" t="s">
        <v>92</v>
      </c>
      <c r="B63" s="38" t="s">
        <v>93</v>
      </c>
      <c r="C63" s="39"/>
      <c r="D63" s="39"/>
      <c r="E63" s="40"/>
      <c r="F63" s="40"/>
      <c r="G63" s="40"/>
      <c r="H63" s="40"/>
      <c r="I63" s="40"/>
      <c r="J63" s="99" t="s">
        <v>94</v>
      </c>
      <c r="K63" s="96">
        <f>L63+M63</f>
        <v>1350</v>
      </c>
      <c r="L63" s="98">
        <f t="shared" ref="L63:W63" si="14">SUM(L64:L66)</f>
        <v>342</v>
      </c>
      <c r="M63" s="96">
        <f t="shared" si="4"/>
        <v>1008</v>
      </c>
      <c r="N63" s="98">
        <f t="shared" si="14"/>
        <v>304</v>
      </c>
      <c r="O63" s="41">
        <f t="shared" si="14"/>
        <v>30</v>
      </c>
      <c r="P63" s="41">
        <f t="shared" si="14"/>
        <v>0</v>
      </c>
      <c r="Q63" s="41">
        <f t="shared" si="14"/>
        <v>0</v>
      </c>
      <c r="R63" s="41">
        <f t="shared" si="14"/>
        <v>0</v>
      </c>
      <c r="S63" s="41">
        <f t="shared" si="14"/>
        <v>298</v>
      </c>
      <c r="T63" s="41">
        <f t="shared" si="14"/>
        <v>188</v>
      </c>
      <c r="U63" s="41">
        <f t="shared" si="14"/>
        <v>252</v>
      </c>
      <c r="V63" s="41">
        <f t="shared" si="14"/>
        <v>54</v>
      </c>
      <c r="W63" s="41">
        <f t="shared" si="14"/>
        <v>216</v>
      </c>
    </row>
    <row r="64" spans="1:23" ht="20.25" customHeight="1" thickBot="1" x14ac:dyDescent="0.35">
      <c r="A64" s="62" t="s">
        <v>95</v>
      </c>
      <c r="B64" s="63" t="s">
        <v>96</v>
      </c>
      <c r="C64" s="64"/>
      <c r="D64" s="64"/>
      <c r="E64" s="45"/>
      <c r="F64" s="45" t="s">
        <v>37</v>
      </c>
      <c r="G64" s="45" t="s">
        <v>37</v>
      </c>
      <c r="H64" s="45" t="s">
        <v>37</v>
      </c>
      <c r="I64" s="80" t="s">
        <v>128</v>
      </c>
      <c r="J64" s="45"/>
      <c r="K64" s="5">
        <f t="shared" ref="K64:K77" si="15">L64+M64</f>
        <v>1026</v>
      </c>
      <c r="L64" s="65">
        <v>342</v>
      </c>
      <c r="M64" s="5">
        <f t="shared" si="4"/>
        <v>684</v>
      </c>
      <c r="N64" s="65">
        <v>304</v>
      </c>
      <c r="O64" s="65">
        <v>30</v>
      </c>
      <c r="P64" s="45"/>
      <c r="Q64" s="45"/>
      <c r="R64" s="65"/>
      <c r="S64" s="65">
        <v>190</v>
      </c>
      <c r="T64" s="65">
        <v>188</v>
      </c>
      <c r="U64" s="65">
        <v>252</v>
      </c>
      <c r="V64" s="65">
        <v>54</v>
      </c>
      <c r="W64" s="65"/>
    </row>
    <row r="65" spans="1:23" ht="22.5" customHeight="1" thickBot="1" x14ac:dyDescent="0.35">
      <c r="A65" s="62" t="s">
        <v>97</v>
      </c>
      <c r="B65" s="63" t="s">
        <v>89</v>
      </c>
      <c r="C65" s="64"/>
      <c r="D65" s="64"/>
      <c r="E65" s="45"/>
      <c r="F65" s="45"/>
      <c r="G65" s="45"/>
      <c r="H65" s="45"/>
      <c r="I65" s="45"/>
      <c r="J65" s="45" t="s">
        <v>37</v>
      </c>
      <c r="K65" s="5">
        <f t="shared" si="15"/>
        <v>180</v>
      </c>
      <c r="L65" s="65"/>
      <c r="M65" s="5">
        <f t="shared" si="4"/>
        <v>180</v>
      </c>
      <c r="N65" s="65"/>
      <c r="O65" s="45"/>
      <c r="P65" s="45"/>
      <c r="Q65" s="45"/>
      <c r="R65" s="65"/>
      <c r="S65" s="65">
        <v>108</v>
      </c>
      <c r="T65" s="65"/>
      <c r="U65" s="65"/>
      <c r="V65" s="65"/>
      <c r="W65" s="65">
        <v>72</v>
      </c>
    </row>
    <row r="66" spans="1:23" ht="25.5" customHeight="1" thickBot="1" x14ac:dyDescent="0.35">
      <c r="A66" s="34" t="s">
        <v>98</v>
      </c>
      <c r="B66" s="20" t="s">
        <v>91</v>
      </c>
      <c r="C66" s="21"/>
      <c r="D66" s="21"/>
      <c r="E66" s="22"/>
      <c r="F66" s="22"/>
      <c r="G66" s="22"/>
      <c r="H66" s="22"/>
      <c r="I66" s="22"/>
      <c r="J66" s="22" t="s">
        <v>30</v>
      </c>
      <c r="K66" s="5">
        <f t="shared" si="15"/>
        <v>144</v>
      </c>
      <c r="L66" s="23"/>
      <c r="M66" s="5">
        <f t="shared" si="4"/>
        <v>144</v>
      </c>
      <c r="N66" s="23"/>
      <c r="O66" s="42"/>
      <c r="P66" s="55"/>
      <c r="Q66" s="22"/>
      <c r="R66" s="23"/>
      <c r="S66" s="23"/>
      <c r="T66" s="23"/>
      <c r="U66" s="23"/>
      <c r="V66" s="23"/>
      <c r="W66" s="23">
        <v>144</v>
      </c>
    </row>
    <row r="67" spans="1:23" ht="42" customHeight="1" thickBot="1" x14ac:dyDescent="0.35">
      <c r="A67" s="29" t="s">
        <v>99</v>
      </c>
      <c r="B67" s="30" t="s">
        <v>100</v>
      </c>
      <c r="C67" s="31"/>
      <c r="D67" s="31"/>
      <c r="E67" s="32"/>
      <c r="F67" s="32"/>
      <c r="G67" s="32"/>
      <c r="H67" s="32"/>
      <c r="I67" s="32"/>
      <c r="J67" s="79" t="s">
        <v>94</v>
      </c>
      <c r="K67" s="96">
        <f t="shared" si="15"/>
        <v>519</v>
      </c>
      <c r="L67" s="97">
        <f t="shared" ref="L67:T67" si="16">SUM(L68:L70)</f>
        <v>149</v>
      </c>
      <c r="M67" s="96">
        <f t="shared" si="4"/>
        <v>370</v>
      </c>
      <c r="N67" s="97">
        <f t="shared" si="16"/>
        <v>120</v>
      </c>
      <c r="O67" s="33">
        <f t="shared" si="16"/>
        <v>20</v>
      </c>
      <c r="P67" s="33">
        <f t="shared" si="16"/>
        <v>0</v>
      </c>
      <c r="Q67" s="33">
        <f t="shared" si="16"/>
        <v>0</v>
      </c>
      <c r="R67" s="33">
        <f t="shared" si="16"/>
        <v>0</v>
      </c>
      <c r="S67" s="33">
        <f t="shared" si="16"/>
        <v>0</v>
      </c>
      <c r="T67" s="33">
        <f t="shared" si="16"/>
        <v>0</v>
      </c>
      <c r="U67" s="33">
        <f t="shared" ref="U67" si="17">SUM(U68:U70)</f>
        <v>36</v>
      </c>
      <c r="V67" s="33">
        <f t="shared" ref="V67" si="18">SUM(V68:V70)</f>
        <v>146</v>
      </c>
      <c r="W67" s="33">
        <f t="shared" ref="W67" si="19">SUM(W68:W70)</f>
        <v>188</v>
      </c>
    </row>
    <row r="68" spans="1:23" ht="40.200000000000003" thickBot="1" x14ac:dyDescent="0.35">
      <c r="A68" s="19" t="s">
        <v>101</v>
      </c>
      <c r="B68" s="20" t="s">
        <v>102</v>
      </c>
      <c r="C68" s="21"/>
      <c r="D68" s="21"/>
      <c r="E68" s="22"/>
      <c r="F68" s="22"/>
      <c r="G68" s="22"/>
      <c r="H68" s="22" t="s">
        <v>37</v>
      </c>
      <c r="I68" s="22" t="s">
        <v>37</v>
      </c>
      <c r="J68" s="79" t="s">
        <v>128</v>
      </c>
      <c r="K68" s="5">
        <f t="shared" si="15"/>
        <v>447</v>
      </c>
      <c r="L68" s="23">
        <v>149</v>
      </c>
      <c r="M68" s="5">
        <f t="shared" si="4"/>
        <v>298</v>
      </c>
      <c r="N68" s="23">
        <v>120</v>
      </c>
      <c r="O68" s="44">
        <v>20</v>
      </c>
      <c r="P68" s="58"/>
      <c r="Q68" s="22"/>
      <c r="R68" s="23"/>
      <c r="S68" s="23"/>
      <c r="T68" s="24"/>
      <c r="U68" s="23">
        <v>36</v>
      </c>
      <c r="V68" s="23">
        <v>146</v>
      </c>
      <c r="W68" s="23">
        <v>116</v>
      </c>
    </row>
    <row r="69" spans="1:23" ht="15" thickBot="1" x14ac:dyDescent="0.35">
      <c r="A69" s="19" t="s">
        <v>103</v>
      </c>
      <c r="B69" s="20" t="s">
        <v>89</v>
      </c>
      <c r="C69" s="21"/>
      <c r="D69" s="21"/>
      <c r="E69" s="22"/>
      <c r="F69" s="22"/>
      <c r="G69" s="22"/>
      <c r="H69" s="22"/>
      <c r="I69" s="22"/>
      <c r="J69" s="22" t="s">
        <v>37</v>
      </c>
      <c r="K69" s="5">
        <f t="shared" si="15"/>
        <v>36</v>
      </c>
      <c r="L69" s="23"/>
      <c r="M69" s="5">
        <f t="shared" si="4"/>
        <v>36</v>
      </c>
      <c r="N69" s="23"/>
      <c r="O69" s="42"/>
      <c r="P69" s="45"/>
      <c r="Q69" s="22"/>
      <c r="R69" s="23"/>
      <c r="S69" s="23"/>
      <c r="T69" s="24"/>
      <c r="U69" s="24"/>
      <c r="V69" s="23"/>
      <c r="W69" s="23">
        <v>36</v>
      </c>
    </row>
    <row r="70" spans="1:23" ht="34.5" customHeight="1" thickBot="1" x14ac:dyDescent="0.35">
      <c r="A70" s="19" t="s">
        <v>104</v>
      </c>
      <c r="B70" s="20" t="s">
        <v>91</v>
      </c>
      <c r="C70" s="21"/>
      <c r="D70" s="21"/>
      <c r="E70" s="22"/>
      <c r="F70" s="22"/>
      <c r="G70" s="22"/>
      <c r="H70" s="22"/>
      <c r="I70" s="22"/>
      <c r="J70" s="22" t="s">
        <v>30</v>
      </c>
      <c r="K70" s="5">
        <f t="shared" si="15"/>
        <v>36</v>
      </c>
      <c r="L70" s="23"/>
      <c r="M70" s="5">
        <f t="shared" si="4"/>
        <v>36</v>
      </c>
      <c r="N70" s="23"/>
      <c r="O70" s="42"/>
      <c r="P70" s="45"/>
      <c r="Q70" s="22"/>
      <c r="R70" s="23"/>
      <c r="S70" s="23"/>
      <c r="T70" s="24"/>
      <c r="U70" s="24"/>
      <c r="V70" s="23"/>
      <c r="W70" s="23">
        <v>36</v>
      </c>
    </row>
    <row r="71" spans="1:23" ht="52.5" customHeight="1" thickBot="1" x14ac:dyDescent="0.35">
      <c r="A71" s="35" t="s">
        <v>105</v>
      </c>
      <c r="B71" s="30" t="s">
        <v>131</v>
      </c>
      <c r="C71" s="31"/>
      <c r="D71" s="31"/>
      <c r="E71" s="32"/>
      <c r="F71" s="32"/>
      <c r="G71" s="32"/>
      <c r="H71" s="79" t="s">
        <v>133</v>
      </c>
      <c r="I71" s="32"/>
      <c r="J71" s="95"/>
      <c r="K71" s="96">
        <f t="shared" si="15"/>
        <v>261</v>
      </c>
      <c r="L71" s="97">
        <f>SUM(L72:L74)</f>
        <v>27</v>
      </c>
      <c r="M71" s="96">
        <f t="shared" si="4"/>
        <v>234</v>
      </c>
      <c r="N71" s="97">
        <f t="shared" ref="N71:W71" si="20">SUM(N72:N74)</f>
        <v>18</v>
      </c>
      <c r="O71" s="33">
        <f t="shared" si="20"/>
        <v>0</v>
      </c>
      <c r="P71" s="33">
        <f t="shared" si="20"/>
        <v>0</v>
      </c>
      <c r="Q71" s="33">
        <f t="shared" si="20"/>
        <v>0</v>
      </c>
      <c r="R71" s="33">
        <f t="shared" si="20"/>
        <v>0</v>
      </c>
      <c r="S71" s="33">
        <f t="shared" si="20"/>
        <v>0</v>
      </c>
      <c r="T71" s="33">
        <f t="shared" si="20"/>
        <v>0</v>
      </c>
      <c r="U71" s="33">
        <f t="shared" si="20"/>
        <v>90</v>
      </c>
      <c r="V71" s="33">
        <f t="shared" si="20"/>
        <v>144</v>
      </c>
      <c r="W71" s="33">
        <f t="shared" si="20"/>
        <v>0</v>
      </c>
    </row>
    <row r="72" spans="1:23" ht="27" thickBot="1" x14ac:dyDescent="0.35">
      <c r="A72" s="19" t="s">
        <v>106</v>
      </c>
      <c r="B72" s="20" t="s">
        <v>132</v>
      </c>
      <c r="C72" s="21"/>
      <c r="D72" s="21"/>
      <c r="E72" s="22"/>
      <c r="F72" s="22"/>
      <c r="G72" s="22"/>
      <c r="H72" s="79" t="s">
        <v>128</v>
      </c>
      <c r="I72" s="22"/>
      <c r="J72" s="22"/>
      <c r="K72" s="5">
        <f>L72+M72</f>
        <v>81</v>
      </c>
      <c r="L72" s="23">
        <v>27</v>
      </c>
      <c r="M72" s="5">
        <f t="shared" si="4"/>
        <v>54</v>
      </c>
      <c r="N72" s="23">
        <v>18</v>
      </c>
      <c r="O72" s="42"/>
      <c r="P72" s="56"/>
      <c r="Q72" s="22"/>
      <c r="R72" s="23"/>
      <c r="S72" s="23"/>
      <c r="T72" s="24"/>
      <c r="U72" s="23">
        <v>54</v>
      </c>
      <c r="V72" s="23"/>
      <c r="W72" s="23"/>
    </row>
    <row r="73" spans="1:23" ht="24" customHeight="1" thickBot="1" x14ac:dyDescent="0.35">
      <c r="A73" s="19" t="s">
        <v>107</v>
      </c>
      <c r="B73" s="20" t="s">
        <v>89</v>
      </c>
      <c r="C73" s="21"/>
      <c r="D73" s="21"/>
      <c r="E73" s="22"/>
      <c r="F73" s="22"/>
      <c r="G73" s="22"/>
      <c r="H73" s="22" t="s">
        <v>37</v>
      </c>
      <c r="I73" s="22"/>
      <c r="J73" s="22"/>
      <c r="K73" s="5">
        <f t="shared" si="15"/>
        <v>36</v>
      </c>
      <c r="L73" s="23"/>
      <c r="M73" s="5">
        <f t="shared" si="4"/>
        <v>36</v>
      </c>
      <c r="N73" s="23"/>
      <c r="O73" s="42"/>
      <c r="P73" s="45"/>
      <c r="Q73" s="22"/>
      <c r="R73" s="23"/>
      <c r="S73" s="23"/>
      <c r="T73" s="24"/>
      <c r="U73" s="23">
        <v>36</v>
      </c>
      <c r="V73" s="23"/>
      <c r="W73" s="23"/>
    </row>
    <row r="74" spans="1:23" ht="53.25" customHeight="1" thickBot="1" x14ac:dyDescent="0.35">
      <c r="A74" s="19" t="s">
        <v>108</v>
      </c>
      <c r="B74" s="20" t="s">
        <v>91</v>
      </c>
      <c r="C74" s="21"/>
      <c r="D74" s="21"/>
      <c r="E74" s="22"/>
      <c r="F74" s="22"/>
      <c r="G74" s="22"/>
      <c r="H74" s="22" t="s">
        <v>30</v>
      </c>
      <c r="I74" s="22"/>
      <c r="J74" s="22"/>
      <c r="K74" s="5">
        <f t="shared" si="15"/>
        <v>144</v>
      </c>
      <c r="L74" s="23"/>
      <c r="M74" s="5">
        <f t="shared" si="4"/>
        <v>144</v>
      </c>
      <c r="N74" s="23"/>
      <c r="O74" s="42"/>
      <c r="P74" s="56"/>
      <c r="Q74" s="22"/>
      <c r="R74" s="23"/>
      <c r="S74" s="23"/>
      <c r="T74" s="24"/>
      <c r="U74" s="24"/>
      <c r="V74" s="23">
        <v>144</v>
      </c>
      <c r="W74" s="23"/>
    </row>
    <row r="75" spans="1:23" ht="28.5" customHeight="1" thickBot="1" x14ac:dyDescent="0.35">
      <c r="A75" s="77"/>
      <c r="B75" s="70" t="s">
        <v>127</v>
      </c>
      <c r="C75" s="71"/>
      <c r="D75" s="71"/>
      <c r="E75" s="72"/>
      <c r="F75" s="72"/>
      <c r="G75" s="72"/>
      <c r="H75" s="72"/>
      <c r="I75" s="72"/>
      <c r="J75" s="72"/>
      <c r="K75" s="90">
        <f t="shared" si="15"/>
        <v>180</v>
      </c>
      <c r="L75" s="73"/>
      <c r="M75" s="90">
        <f t="shared" si="4"/>
        <v>180</v>
      </c>
      <c r="N75" s="73"/>
      <c r="O75" s="74"/>
      <c r="P75" s="78"/>
      <c r="Q75" s="72"/>
      <c r="R75" s="73">
        <v>36</v>
      </c>
      <c r="S75" s="73">
        <v>12</v>
      </c>
      <c r="T75" s="73">
        <v>12</v>
      </c>
      <c r="U75" s="73">
        <v>36</v>
      </c>
      <c r="V75" s="73">
        <v>24</v>
      </c>
      <c r="W75" s="73">
        <v>60</v>
      </c>
    </row>
    <row r="76" spans="1:23" ht="18.75" customHeight="1" thickBot="1" x14ac:dyDescent="0.35">
      <c r="A76" s="69" t="s">
        <v>110</v>
      </c>
      <c r="B76" s="70" t="s">
        <v>111</v>
      </c>
      <c r="C76" s="71"/>
      <c r="D76" s="71"/>
      <c r="E76" s="72"/>
      <c r="F76" s="72"/>
      <c r="G76" s="72"/>
      <c r="H76" s="72"/>
      <c r="I76" s="72"/>
      <c r="J76" s="72"/>
      <c r="K76" s="90">
        <f t="shared" si="15"/>
        <v>144</v>
      </c>
      <c r="L76" s="73"/>
      <c r="M76" s="90">
        <f t="shared" si="4"/>
        <v>144</v>
      </c>
      <c r="N76" s="73"/>
      <c r="O76" s="74"/>
      <c r="P76" s="75"/>
      <c r="Q76" s="72"/>
      <c r="R76" s="73"/>
      <c r="S76" s="73"/>
      <c r="T76" s="76"/>
      <c r="U76" s="76"/>
      <c r="V76" s="73"/>
      <c r="W76" s="73">
        <v>144</v>
      </c>
    </row>
    <row r="77" spans="1:23" ht="22.5" customHeight="1" thickBot="1" x14ac:dyDescent="0.35">
      <c r="A77" s="77" t="s">
        <v>112</v>
      </c>
      <c r="B77" s="70" t="s">
        <v>113</v>
      </c>
      <c r="C77" s="71"/>
      <c r="D77" s="71"/>
      <c r="E77" s="72"/>
      <c r="F77" s="72"/>
      <c r="G77" s="72"/>
      <c r="H77" s="72"/>
      <c r="I77" s="72"/>
      <c r="J77" s="72"/>
      <c r="K77" s="90">
        <f t="shared" si="15"/>
        <v>216</v>
      </c>
      <c r="L77" s="73"/>
      <c r="M77" s="90">
        <f t="shared" si="4"/>
        <v>216</v>
      </c>
      <c r="N77" s="73"/>
      <c r="O77" s="74"/>
      <c r="P77" s="78"/>
      <c r="Q77" s="72"/>
      <c r="R77" s="73"/>
      <c r="S77" s="73"/>
      <c r="T77" s="76"/>
      <c r="U77" s="76"/>
      <c r="V77" s="73"/>
      <c r="W77" s="73">
        <v>216</v>
      </c>
    </row>
    <row r="78" spans="1:23" ht="22.5" customHeight="1" thickBot="1" x14ac:dyDescent="0.35">
      <c r="A78" s="177" t="s">
        <v>114</v>
      </c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9"/>
      <c r="M78" s="186" t="s">
        <v>109</v>
      </c>
      <c r="N78" s="189" t="s">
        <v>119</v>
      </c>
      <c r="O78" s="190"/>
      <c r="P78" s="59">
        <v>612</v>
      </c>
      <c r="Q78" s="23">
        <v>792</v>
      </c>
      <c r="R78" s="23">
        <v>576</v>
      </c>
      <c r="S78" s="23">
        <v>720</v>
      </c>
      <c r="T78" s="23">
        <v>468</v>
      </c>
      <c r="U78" s="23">
        <v>756</v>
      </c>
      <c r="V78" s="23">
        <v>306</v>
      </c>
      <c r="W78" s="23">
        <v>198</v>
      </c>
    </row>
    <row r="79" spans="1:23" ht="18" customHeight="1" x14ac:dyDescent="0.3">
      <c r="A79" s="180" t="s">
        <v>115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2"/>
      <c r="M79" s="187"/>
      <c r="N79" s="191" t="s">
        <v>120</v>
      </c>
      <c r="O79" s="192"/>
      <c r="P79" s="197"/>
      <c r="Q79" s="199"/>
      <c r="R79" s="193"/>
      <c r="S79" s="193">
        <v>108</v>
      </c>
      <c r="T79" s="193">
        <v>108</v>
      </c>
      <c r="U79" s="193">
        <v>108</v>
      </c>
      <c r="V79" s="193"/>
      <c r="W79" s="193">
        <v>108</v>
      </c>
    </row>
    <row r="80" spans="1:23" ht="28.5" customHeight="1" thickBot="1" x14ac:dyDescent="0.35">
      <c r="A80" s="183" t="s">
        <v>116</v>
      </c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5"/>
      <c r="M80" s="187"/>
      <c r="N80" s="195" t="s">
        <v>121</v>
      </c>
      <c r="O80" s="196"/>
      <c r="P80" s="203"/>
      <c r="Q80" s="200"/>
      <c r="R80" s="194"/>
      <c r="S80" s="194"/>
      <c r="T80" s="194"/>
      <c r="U80" s="194"/>
      <c r="V80" s="194"/>
      <c r="W80" s="194"/>
    </row>
    <row r="81" spans="1:23" x14ac:dyDescent="0.3">
      <c r="A81" s="210" t="s">
        <v>117</v>
      </c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2"/>
      <c r="M81" s="187"/>
      <c r="N81" s="191" t="s">
        <v>122</v>
      </c>
      <c r="O81" s="192"/>
      <c r="P81" s="197"/>
      <c r="Q81" s="199"/>
      <c r="R81" s="193"/>
      <c r="S81" s="193"/>
      <c r="T81" s="201"/>
      <c r="U81" s="201"/>
      <c r="V81" s="193">
        <v>288</v>
      </c>
      <c r="W81" s="193">
        <v>180</v>
      </c>
    </row>
    <row r="82" spans="1:23" ht="15" thickBot="1" x14ac:dyDescent="0.35">
      <c r="A82" s="210" t="s">
        <v>118</v>
      </c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2"/>
      <c r="M82" s="187"/>
      <c r="N82" s="195" t="s">
        <v>121</v>
      </c>
      <c r="O82" s="196"/>
      <c r="P82" s="198"/>
      <c r="Q82" s="200"/>
      <c r="R82" s="194"/>
      <c r="S82" s="194"/>
      <c r="T82" s="202"/>
      <c r="U82" s="202"/>
      <c r="V82" s="194"/>
      <c r="W82" s="194"/>
    </row>
    <row r="83" spans="1:23" x14ac:dyDescent="0.3">
      <c r="A83" s="213"/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5"/>
      <c r="M83" s="187"/>
      <c r="N83" s="191" t="s">
        <v>123</v>
      </c>
      <c r="O83" s="192"/>
      <c r="P83" s="197"/>
      <c r="Q83" s="199"/>
      <c r="R83" s="193"/>
      <c r="S83" s="193"/>
      <c r="T83" s="201"/>
      <c r="U83" s="201"/>
      <c r="V83" s="193"/>
      <c r="W83" s="193">
        <v>144</v>
      </c>
    </row>
    <row r="84" spans="1:23" ht="15" thickBot="1" x14ac:dyDescent="0.35">
      <c r="A84" s="213"/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5"/>
      <c r="M84" s="187"/>
      <c r="N84" s="195" t="s">
        <v>121</v>
      </c>
      <c r="O84" s="196"/>
      <c r="P84" s="198"/>
      <c r="Q84" s="200"/>
      <c r="R84" s="194"/>
      <c r="S84" s="194"/>
      <c r="T84" s="202"/>
      <c r="U84" s="202"/>
      <c r="V84" s="194"/>
      <c r="W84" s="194"/>
    </row>
    <row r="85" spans="1:23" ht="15" thickBot="1" x14ac:dyDescent="0.35">
      <c r="A85" s="213"/>
      <c r="B85" s="214"/>
      <c r="C85" s="214"/>
      <c r="D85" s="214"/>
      <c r="E85" s="214"/>
      <c r="F85" s="214"/>
      <c r="G85" s="214"/>
      <c r="H85" s="214"/>
      <c r="I85" s="214"/>
      <c r="J85" s="214"/>
      <c r="K85" s="214"/>
      <c r="L85" s="215"/>
      <c r="M85" s="187"/>
      <c r="N85" s="191" t="s">
        <v>124</v>
      </c>
      <c r="O85" s="192"/>
      <c r="P85" s="45"/>
      <c r="Q85" s="23">
        <v>4</v>
      </c>
      <c r="R85" s="23">
        <v>3</v>
      </c>
      <c r="S85" s="66">
        <v>1</v>
      </c>
      <c r="T85" s="66">
        <v>1</v>
      </c>
      <c r="U85" s="23">
        <v>3</v>
      </c>
      <c r="V85" s="23">
        <v>2</v>
      </c>
      <c r="W85" s="23">
        <v>5</v>
      </c>
    </row>
    <row r="86" spans="1:23" ht="15" thickBot="1" x14ac:dyDescent="0.35">
      <c r="A86" s="216"/>
      <c r="B86" s="217"/>
      <c r="C86" s="217"/>
      <c r="D86" s="217"/>
      <c r="E86" s="217"/>
      <c r="F86" s="217"/>
      <c r="G86" s="217"/>
      <c r="H86" s="217"/>
      <c r="I86" s="217"/>
      <c r="J86" s="217"/>
      <c r="K86" s="217"/>
      <c r="L86" s="218"/>
      <c r="M86" s="188"/>
      <c r="N86" s="204" t="s">
        <v>125</v>
      </c>
      <c r="O86" s="205"/>
      <c r="P86" s="101">
        <v>3</v>
      </c>
      <c r="Q86" s="23">
        <v>6</v>
      </c>
      <c r="R86" s="23">
        <v>3</v>
      </c>
      <c r="S86" s="23">
        <v>4</v>
      </c>
      <c r="T86" s="23">
        <v>1</v>
      </c>
      <c r="U86" s="23">
        <v>3</v>
      </c>
      <c r="V86" s="23">
        <v>1</v>
      </c>
      <c r="W86" s="23">
        <v>4</v>
      </c>
    </row>
    <row r="87" spans="1:23" ht="15" thickBot="1" x14ac:dyDescent="0.35">
      <c r="A87" s="189"/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209"/>
      <c r="M87" s="67"/>
      <c r="N87" s="204" t="s">
        <v>126</v>
      </c>
      <c r="O87" s="205"/>
      <c r="P87" s="101">
        <v>2</v>
      </c>
      <c r="Q87" s="23">
        <v>3</v>
      </c>
      <c r="R87" s="23">
        <v>2</v>
      </c>
      <c r="S87" s="23">
        <v>3</v>
      </c>
      <c r="T87" s="23">
        <v>3</v>
      </c>
      <c r="U87" s="23">
        <v>5</v>
      </c>
      <c r="V87" s="23">
        <v>2</v>
      </c>
      <c r="W87" s="24">
        <v>2</v>
      </c>
    </row>
    <row r="89" spans="1:23" ht="15.75" customHeight="1" x14ac:dyDescent="0.3"/>
  </sheetData>
  <mergeCells count="104">
    <mergeCell ref="A3:R3"/>
    <mergeCell ref="S3:W3"/>
    <mergeCell ref="N87:O87"/>
    <mergeCell ref="A87:L87"/>
    <mergeCell ref="U83:U84"/>
    <mergeCell ref="V83:V84"/>
    <mergeCell ref="W83:W84"/>
    <mergeCell ref="N85:O85"/>
    <mergeCell ref="U81:U82"/>
    <mergeCell ref="V81:V82"/>
    <mergeCell ref="W81:W82"/>
    <mergeCell ref="N83:O83"/>
    <mergeCell ref="N84:O84"/>
    <mergeCell ref="P83:P84"/>
    <mergeCell ref="Q83:Q84"/>
    <mergeCell ref="R83:R84"/>
    <mergeCell ref="S83:S84"/>
    <mergeCell ref="T83:T84"/>
    <mergeCell ref="A81:L81"/>
    <mergeCell ref="A82:L82"/>
    <mergeCell ref="A83:L83"/>
    <mergeCell ref="A84:L84"/>
    <mergeCell ref="A85:L85"/>
    <mergeCell ref="A86:L86"/>
    <mergeCell ref="A78:L78"/>
    <mergeCell ref="A79:L79"/>
    <mergeCell ref="A80:L80"/>
    <mergeCell ref="M78:M86"/>
    <mergeCell ref="N78:O78"/>
    <mergeCell ref="N79:O79"/>
    <mergeCell ref="U79:U80"/>
    <mergeCell ref="V79:V80"/>
    <mergeCell ref="W79:W80"/>
    <mergeCell ref="N81:O81"/>
    <mergeCell ref="N82:O82"/>
    <mergeCell ref="P81:P82"/>
    <mergeCell ref="Q81:Q82"/>
    <mergeCell ref="R81:R82"/>
    <mergeCell ref="S81:S82"/>
    <mergeCell ref="T81:T82"/>
    <mergeCell ref="N80:O80"/>
    <mergeCell ref="P79:P80"/>
    <mergeCell ref="Q79:Q80"/>
    <mergeCell ref="R79:R80"/>
    <mergeCell ref="S79:S80"/>
    <mergeCell ref="T79:T80"/>
    <mergeCell ref="N86:O86"/>
    <mergeCell ref="W16:W17"/>
    <mergeCell ref="C18:J18"/>
    <mergeCell ref="N16:N17"/>
    <mergeCell ref="O16:O17"/>
    <mergeCell ref="P16:P17"/>
    <mergeCell ref="Q16:Q17"/>
    <mergeCell ref="R16:R17"/>
    <mergeCell ref="S16:S17"/>
    <mergeCell ref="A19:A20"/>
    <mergeCell ref="B19:B20"/>
    <mergeCell ref="C19:J19"/>
    <mergeCell ref="K19:K20"/>
    <mergeCell ref="L19:L20"/>
    <mergeCell ref="M19:M20"/>
    <mergeCell ref="N19:N20"/>
    <mergeCell ref="O19:O20"/>
    <mergeCell ref="V19:V20"/>
    <mergeCell ref="W19:W20"/>
    <mergeCell ref="P19:P20"/>
    <mergeCell ref="Q19:Q20"/>
    <mergeCell ref="R19:R20"/>
    <mergeCell ref="S19:S20"/>
    <mergeCell ref="T19:T20"/>
    <mergeCell ref="U19:U20"/>
    <mergeCell ref="A16:A17"/>
    <mergeCell ref="B16:B17"/>
    <mergeCell ref="C16:J17"/>
    <mergeCell ref="K16:K17"/>
    <mergeCell ref="L16:L17"/>
    <mergeCell ref="M16:M17"/>
    <mergeCell ref="T16:T17"/>
    <mergeCell ref="U16:U17"/>
    <mergeCell ref="V16:V17"/>
    <mergeCell ref="A4:A15"/>
    <mergeCell ref="C4:J15"/>
    <mergeCell ref="B4:B15"/>
    <mergeCell ref="K8:K15"/>
    <mergeCell ref="L8:L15"/>
    <mergeCell ref="M8:O8"/>
    <mergeCell ref="P8:Q8"/>
    <mergeCell ref="R8:S8"/>
    <mergeCell ref="T8:U8"/>
    <mergeCell ref="K4:O7"/>
    <mergeCell ref="P4:W7"/>
    <mergeCell ref="V8:W8"/>
    <mergeCell ref="M9:M15"/>
    <mergeCell ref="N9:O9"/>
    <mergeCell ref="N10:N15"/>
    <mergeCell ref="O10:O15"/>
    <mergeCell ref="P10:P15"/>
    <mergeCell ref="Q10:Q15"/>
    <mergeCell ref="R10:R15"/>
    <mergeCell ref="S10:S15"/>
    <mergeCell ref="T10:T15"/>
    <mergeCell ref="U10:U15"/>
    <mergeCell ref="V10:V15"/>
    <mergeCell ref="W10:W15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2021-10-20T16:55:48Z</dcterms:modified>
</cp:coreProperties>
</file>