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BM21" i="3" l="1"/>
  <c r="BL21" i="3"/>
  <c r="BK21" i="3"/>
  <c r="BJ21" i="3"/>
  <c r="BI21" i="3"/>
  <c r="BH21" i="3"/>
  <c r="BG21" i="3"/>
  <c r="BF21" i="3"/>
  <c r="BE21" i="3"/>
  <c r="BD21" i="3"/>
  <c r="BN20" i="3"/>
  <c r="BN19" i="3"/>
  <c r="BN18" i="3"/>
  <c r="BN17" i="3"/>
  <c r="BN21" i="3" l="1"/>
  <c r="M57" i="1"/>
  <c r="K57" i="1" s="1"/>
  <c r="K32" i="1" l="1"/>
  <c r="M36" i="1"/>
  <c r="Q31" i="1"/>
  <c r="P31" i="1"/>
  <c r="M29" i="1" l="1"/>
  <c r="K29" i="1" s="1"/>
  <c r="L47" i="1" l="1"/>
  <c r="N47" i="1"/>
  <c r="O47" i="1"/>
  <c r="P47" i="1"/>
  <c r="Q47" i="1"/>
  <c r="R47" i="1"/>
  <c r="S47" i="1"/>
  <c r="T47" i="1"/>
  <c r="U47" i="1"/>
  <c r="V47" i="1"/>
  <c r="W47" i="1"/>
  <c r="M22" i="1"/>
  <c r="K22" i="1" s="1"/>
  <c r="M23" i="1"/>
  <c r="K23" i="1" s="1"/>
  <c r="M24" i="1"/>
  <c r="K24" i="1" s="1"/>
  <c r="M25" i="1"/>
  <c r="K25" i="1" s="1"/>
  <c r="M26" i="1"/>
  <c r="K26" i="1" s="1"/>
  <c r="M27" i="1"/>
  <c r="K27" i="1" s="1"/>
  <c r="M28" i="1"/>
  <c r="M30" i="1"/>
  <c r="K30" i="1" s="1"/>
  <c r="M33" i="1"/>
  <c r="K33" i="1" s="1"/>
  <c r="M34" i="1"/>
  <c r="K34" i="1" s="1"/>
  <c r="K36" i="1"/>
  <c r="M39" i="1"/>
  <c r="K39" i="1" s="1"/>
  <c r="M40" i="1"/>
  <c r="K40" i="1" s="1"/>
  <c r="M41" i="1"/>
  <c r="K41" i="1" s="1"/>
  <c r="M42" i="1"/>
  <c r="K42" i="1" s="1"/>
  <c r="M44" i="1"/>
  <c r="M45" i="1"/>
  <c r="K45" i="1" s="1"/>
  <c r="M48" i="1"/>
  <c r="K48" i="1" s="1"/>
  <c r="M49" i="1"/>
  <c r="K49" i="1" s="1"/>
  <c r="M50" i="1"/>
  <c r="K50" i="1" s="1"/>
  <c r="M51" i="1"/>
  <c r="K51" i="1" s="1"/>
  <c r="M52" i="1"/>
  <c r="M53" i="1"/>
  <c r="M54" i="1"/>
  <c r="K54" i="1" s="1"/>
  <c r="M55" i="1"/>
  <c r="K55" i="1" s="1"/>
  <c r="M56" i="1"/>
  <c r="K56" i="1" s="1"/>
  <c r="M58" i="1"/>
  <c r="K58" i="1" s="1"/>
  <c r="M61" i="1"/>
  <c r="K61" i="1" s="1"/>
  <c r="M62" i="1"/>
  <c r="K62" i="1" s="1"/>
  <c r="M63" i="1"/>
  <c r="M64" i="1"/>
  <c r="K64" i="1" s="1"/>
  <c r="M66" i="1"/>
  <c r="K66" i="1" s="1"/>
  <c r="M67" i="1"/>
  <c r="K67" i="1" s="1"/>
  <c r="M68" i="1"/>
  <c r="K68" i="1" s="1"/>
  <c r="M70" i="1"/>
  <c r="K70" i="1" s="1"/>
  <c r="M71" i="1"/>
  <c r="K71" i="1" s="1"/>
  <c r="M72" i="1"/>
  <c r="K72" i="1" s="1"/>
  <c r="M74" i="1"/>
  <c r="K74" i="1" s="1"/>
  <c r="M75" i="1"/>
  <c r="K75" i="1" s="1"/>
  <c r="M76" i="1"/>
  <c r="K76" i="1" s="1"/>
  <c r="M77" i="1"/>
  <c r="K77" i="1" s="1"/>
  <c r="M78" i="1"/>
  <c r="K78" i="1" s="1"/>
  <c r="M79" i="1"/>
  <c r="K79" i="1" s="1"/>
  <c r="K63" i="1"/>
  <c r="K52" i="1"/>
  <c r="K53" i="1"/>
  <c r="K44" i="1"/>
  <c r="K28" i="1"/>
  <c r="K31" i="1" l="1"/>
  <c r="M31" i="1"/>
  <c r="M47" i="1"/>
  <c r="W21" i="1"/>
  <c r="L21" i="1"/>
  <c r="N21" i="1"/>
  <c r="O21" i="1"/>
  <c r="P21" i="1"/>
  <c r="Q21" i="1"/>
  <c r="Q19" i="1" s="1"/>
  <c r="R21" i="1"/>
  <c r="S21" i="1"/>
  <c r="T21" i="1"/>
  <c r="T19" i="1" s="1"/>
  <c r="U21" i="1"/>
  <c r="V21" i="1"/>
  <c r="L31" i="1"/>
  <c r="N31" i="1"/>
  <c r="O31" i="1"/>
  <c r="R31" i="1"/>
  <c r="S31" i="1"/>
  <c r="T31" i="1"/>
  <c r="U31" i="1"/>
  <c r="V31" i="1"/>
  <c r="W31" i="1"/>
  <c r="L38" i="1"/>
  <c r="N38" i="1"/>
  <c r="O38" i="1"/>
  <c r="P38" i="1"/>
  <c r="Q38" i="1"/>
  <c r="R38" i="1"/>
  <c r="S38" i="1"/>
  <c r="T38" i="1"/>
  <c r="U38" i="1"/>
  <c r="V38" i="1"/>
  <c r="W38" i="1"/>
  <c r="W43" i="1"/>
  <c r="L43" i="1"/>
  <c r="N43" i="1"/>
  <c r="O43" i="1"/>
  <c r="P43" i="1"/>
  <c r="Q43" i="1"/>
  <c r="R43" i="1"/>
  <c r="S43" i="1"/>
  <c r="T43" i="1"/>
  <c r="U43" i="1"/>
  <c r="V43" i="1"/>
  <c r="W60" i="1"/>
  <c r="L60" i="1"/>
  <c r="N60" i="1"/>
  <c r="O60" i="1"/>
  <c r="P60" i="1"/>
  <c r="Q60" i="1"/>
  <c r="R60" i="1"/>
  <c r="S60" i="1"/>
  <c r="T60" i="1"/>
  <c r="U60" i="1"/>
  <c r="V60" i="1"/>
  <c r="L65" i="1"/>
  <c r="N65" i="1"/>
  <c r="O65" i="1"/>
  <c r="P65" i="1"/>
  <c r="Q65" i="1"/>
  <c r="R65" i="1"/>
  <c r="S65" i="1"/>
  <c r="T65" i="1"/>
  <c r="U65" i="1"/>
  <c r="V65" i="1"/>
  <c r="W65" i="1"/>
  <c r="U69" i="1"/>
  <c r="V69" i="1"/>
  <c r="W69" i="1"/>
  <c r="L69" i="1"/>
  <c r="N69" i="1"/>
  <c r="O69" i="1"/>
  <c r="P69" i="1"/>
  <c r="Q69" i="1"/>
  <c r="R69" i="1"/>
  <c r="S69" i="1"/>
  <c r="T69" i="1"/>
  <c r="N73" i="1"/>
  <c r="O73" i="1"/>
  <c r="P73" i="1"/>
  <c r="Q73" i="1"/>
  <c r="R73" i="1"/>
  <c r="S73" i="1"/>
  <c r="T73" i="1"/>
  <c r="U73" i="1"/>
  <c r="V73" i="1"/>
  <c r="W73" i="1"/>
  <c r="L73" i="1"/>
  <c r="U19" i="1" l="1"/>
  <c r="L19" i="1"/>
  <c r="R19" i="1"/>
  <c r="O19" i="1"/>
  <c r="V19" i="1"/>
  <c r="W19" i="1"/>
  <c r="S19" i="1"/>
  <c r="N19" i="1"/>
  <c r="P19" i="1"/>
  <c r="O59" i="1"/>
  <c r="O46" i="1" s="1"/>
  <c r="O37" i="1" s="1"/>
  <c r="O18" i="1" s="1"/>
  <c r="P59" i="1"/>
  <c r="P46" i="1" s="1"/>
  <c r="P37" i="1" s="1"/>
  <c r="V59" i="1"/>
  <c r="V46" i="1" s="1"/>
  <c r="V37" i="1" s="1"/>
  <c r="N59" i="1"/>
  <c r="N46" i="1" s="1"/>
  <c r="N37" i="1" s="1"/>
  <c r="U59" i="1"/>
  <c r="U46" i="1" s="1"/>
  <c r="U37" i="1" s="1"/>
  <c r="U18" i="1" s="1"/>
  <c r="T59" i="1"/>
  <c r="T46" i="1" s="1"/>
  <c r="T37" i="1" s="1"/>
  <c r="W59" i="1"/>
  <c r="W46" i="1" s="1"/>
  <c r="W37" i="1" s="1"/>
  <c r="W18" i="1" s="1"/>
  <c r="K47" i="1"/>
  <c r="L59" i="1"/>
  <c r="L46" i="1" s="1"/>
  <c r="L37" i="1" s="1"/>
  <c r="L18" i="1" s="1"/>
  <c r="S59" i="1"/>
  <c r="S46" i="1" s="1"/>
  <c r="S37" i="1" s="1"/>
  <c r="R59" i="1"/>
  <c r="R46" i="1" s="1"/>
  <c r="R37" i="1" s="1"/>
  <c r="Q59" i="1"/>
  <c r="Q46" i="1" s="1"/>
  <c r="Q37" i="1" s="1"/>
  <c r="M73" i="1"/>
  <c r="K73" i="1" s="1"/>
  <c r="M43" i="1"/>
  <c r="K43" i="1" s="1"/>
  <c r="M21" i="1"/>
  <c r="K21" i="1" s="1"/>
  <c r="M65" i="1"/>
  <c r="K65" i="1" s="1"/>
  <c r="M60" i="1"/>
  <c r="M38" i="1"/>
  <c r="M69" i="1"/>
  <c r="S18" i="1" l="1"/>
  <c r="Q18" i="1"/>
  <c r="T18" i="1"/>
  <c r="K60" i="1"/>
  <c r="M59" i="1"/>
  <c r="M46" i="1" s="1"/>
  <c r="M37" i="1" s="1"/>
  <c r="K38" i="1"/>
  <c r="M19" i="1"/>
  <c r="K19" i="1" s="1"/>
  <c r="N18" i="1"/>
  <c r="V18" i="1"/>
  <c r="R18" i="1"/>
  <c r="P18" i="1"/>
  <c r="K69" i="1"/>
  <c r="K59" i="1" l="1"/>
  <c r="K46" i="1" s="1"/>
  <c r="K37" i="1" s="1"/>
  <c r="K18" i="1" s="1"/>
  <c r="M18" i="1"/>
</calcChain>
</file>

<file path=xl/sharedStrings.xml><?xml version="1.0" encoding="utf-8"?>
<sst xmlns="http://schemas.openxmlformats.org/spreadsheetml/2006/main" count="379" uniqueCount="225">
  <si>
    <t xml:space="preserve">    Индекс</t>
  </si>
  <si>
    <t>Наименование циклов, дисциплин, профессиональных модулей, МДК, практик</t>
  </si>
  <si>
    <t>Форма промежуточной аттестации</t>
  </si>
  <si>
    <t>Учебная нагрузка обучающихся (час.)</t>
  </si>
  <si>
    <r>
      <t>Распределение обязательной учебной нагрузки (</t>
    </r>
    <r>
      <rPr>
        <sz val="10"/>
        <color theme="1"/>
        <rFont val="Times New Roman"/>
        <family val="1"/>
        <charset val="204"/>
      </rPr>
      <t>включая обязательную аудиторную нагрузку и все виды практики в составе профессиональных модулей)</t>
    </r>
    <r>
      <rPr>
        <b/>
        <sz val="10"/>
        <color theme="1"/>
        <rFont val="Times New Roman"/>
        <family val="1"/>
        <charset val="204"/>
      </rPr>
      <t xml:space="preserve"> по курсам и семестрам</t>
    </r>
  </si>
  <si>
    <t>Максимальная</t>
  </si>
  <si>
    <t>Самостоятельная учебная работа</t>
  </si>
  <si>
    <t>Обязательная</t>
  </si>
  <si>
    <t>I курс</t>
  </si>
  <si>
    <t>II курс</t>
  </si>
  <si>
    <t>III курс</t>
  </si>
  <si>
    <t>IV курс</t>
  </si>
  <si>
    <t>Всего занятий</t>
  </si>
  <si>
    <t>в т.ч.</t>
  </si>
  <si>
    <t>Лаб. и практ. занятий</t>
  </si>
  <si>
    <t>Курсовых работ (проектов)</t>
  </si>
  <si>
    <t>1 сем.</t>
  </si>
  <si>
    <t>2 сем.</t>
  </si>
  <si>
    <t>3 сем.</t>
  </si>
  <si>
    <t>4 сем.</t>
  </si>
  <si>
    <t>5 сем.</t>
  </si>
  <si>
    <t>6 сем.</t>
  </si>
  <si>
    <t>7 сем.</t>
  </si>
  <si>
    <t>8 сем.</t>
  </si>
  <si>
    <t>О.00</t>
  </si>
  <si>
    <t>Общеобразовательный цикл</t>
  </si>
  <si>
    <t>семестр</t>
  </si>
  <si>
    <t>Русский язык</t>
  </si>
  <si>
    <t>д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</si>
  <si>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</si>
  <si>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</si>
  <si>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</si>
  <si>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</si>
  <si>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</si>
  <si>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</si>
  <si>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Основы безопасности жизнедеятельности</t>
  </si>
  <si>
    <t>Астрономия</t>
  </si>
  <si>
    <t>Информатика</t>
  </si>
  <si>
    <t xml:space="preserve">Физика </t>
  </si>
  <si>
    <t>ОГСЭ.ОО</t>
  </si>
  <si>
    <t>Общий гуманитарный и социально­экономический учебный цикл</t>
  </si>
  <si>
    <t>ОГСЭ.01</t>
  </si>
  <si>
    <t>Основы философии</t>
  </si>
  <si>
    <t>ОГСЭ.02</t>
  </si>
  <si>
    <t>ОГСЭ.03</t>
  </si>
  <si>
    <t>ОГСЭ.04</t>
  </si>
  <si>
    <t>ЕН.00</t>
  </si>
  <si>
    <t>Математический и общий естественнонаучный учебный цикл</t>
  </si>
  <si>
    <t>ЕН.01</t>
  </si>
  <si>
    <t>ЕН.02</t>
  </si>
  <si>
    <t>Экологические основы природопользования</t>
  </si>
  <si>
    <t>II.ОО</t>
  </si>
  <si>
    <t>Профессиональный учебный цикл</t>
  </si>
  <si>
    <t>ОП. ОО</t>
  </si>
  <si>
    <t>Общепрофессиональные дисциплины</t>
  </si>
  <si>
    <t>ОП.01</t>
  </si>
  <si>
    <t>Инженерная графика</t>
  </si>
  <si>
    <t>ОП.02</t>
  </si>
  <si>
    <t>Электротехника и электроника</t>
  </si>
  <si>
    <t>ОП.03</t>
  </si>
  <si>
    <t>Метрология, стандартизация и сертификация</t>
  </si>
  <si>
    <t>ОП.04</t>
  </si>
  <si>
    <t>Геология</t>
  </si>
  <si>
    <t>ОП.05</t>
  </si>
  <si>
    <t>Техническая механика</t>
  </si>
  <si>
    <t>ОП.06</t>
  </si>
  <si>
    <t>Информационные технологии в профессиональной деятельности</t>
  </si>
  <si>
    <t>ОП.07</t>
  </si>
  <si>
    <t>Основы экономики</t>
  </si>
  <si>
    <t>ОП.08</t>
  </si>
  <si>
    <t>Правовые основы профессиональной деятельности</t>
  </si>
  <si>
    <t>ОП.09</t>
  </si>
  <si>
    <t>Охрана труда</t>
  </si>
  <si>
    <t>ОП.10</t>
  </si>
  <si>
    <t>Безопасность жизнедеятельности</t>
  </si>
  <si>
    <t>ПМ.00</t>
  </si>
  <si>
    <t>Профессиональные модули</t>
  </si>
  <si>
    <t>ПМ.01</t>
  </si>
  <si>
    <t>Проведение технологических процессов разработки и эксплуатации нефтяных и газовых месторождений</t>
  </si>
  <si>
    <t>МДК 01.01</t>
  </si>
  <si>
    <t>Разработка нефтяных и газовых месторождений</t>
  </si>
  <si>
    <t>МДК.01.02</t>
  </si>
  <si>
    <t>Эксплуатация нефтяных и газовых месторождений</t>
  </si>
  <si>
    <t>УП.01</t>
  </si>
  <si>
    <t>Учебная практика</t>
  </si>
  <si>
    <t>ПП.01</t>
  </si>
  <si>
    <t>Производственная практика</t>
  </si>
  <si>
    <t>ПМ 02</t>
  </si>
  <si>
    <t>эк</t>
  </si>
  <si>
    <t>МДК 02.01</t>
  </si>
  <si>
    <t>Эксплуатация нефтегазопромыслового оборудования</t>
  </si>
  <si>
    <t>УП.02</t>
  </si>
  <si>
    <t>ПП.02</t>
  </si>
  <si>
    <t>ПМ.03</t>
  </si>
  <si>
    <t>Организация деятельности коллектива исполнителей</t>
  </si>
  <si>
    <t>МДК.03.01</t>
  </si>
  <si>
    <t>Основы организации и планирования производственных работ на нефтяных и газовых месторождениях</t>
  </si>
  <si>
    <t>УП.03</t>
  </si>
  <si>
    <t>ПП.03</t>
  </si>
  <si>
    <t>ПМ.04</t>
  </si>
  <si>
    <t>МДК.04.01</t>
  </si>
  <si>
    <t>УП.04</t>
  </si>
  <si>
    <t>ПП.04</t>
  </si>
  <si>
    <t>Всего</t>
  </si>
  <si>
    <t>ПДП</t>
  </si>
  <si>
    <t>Преддипломная практика</t>
  </si>
  <si>
    <t>ГИА</t>
  </si>
  <si>
    <t>Государственная итоговая аттестация</t>
  </si>
  <si>
    <r>
      <t xml:space="preserve">Консультации </t>
    </r>
    <r>
      <rPr>
        <sz val="10"/>
        <color rgb="FF000000"/>
        <rFont val="Times New Roman"/>
        <family val="1"/>
        <charset val="204"/>
      </rPr>
      <t>па учебную группу но 4 часа на каждого студента</t>
    </r>
  </si>
  <si>
    <t xml:space="preserve">Государственная итоговая аттестация: </t>
  </si>
  <si>
    <t xml:space="preserve">Выпускная квалификационная работа в форме: дипломного проекта </t>
  </si>
  <si>
    <t>Дисциплин и МДК</t>
  </si>
  <si>
    <t>Учебной</t>
  </si>
  <si>
    <t>практики</t>
  </si>
  <si>
    <t>Производств.</t>
  </si>
  <si>
    <t>Преддипломн</t>
  </si>
  <si>
    <t>Экзаменов</t>
  </si>
  <si>
    <t>Диф. зачетов</t>
  </si>
  <si>
    <t>Зачётов</t>
  </si>
  <si>
    <t>Промежуточная аттестация</t>
  </si>
  <si>
    <t>Э</t>
  </si>
  <si>
    <t xml:space="preserve">Обязательная часть ППССЗ и вариативная часть </t>
  </si>
  <si>
    <t xml:space="preserve">Всего по ФГОС </t>
  </si>
  <si>
    <t>Выполнение работ по одной или нескольким профессиям рабочих, должностям служащих 15832 Оператор по исследованию скважин.</t>
  </si>
  <si>
    <t>Техника и технология исследования скважин и пластов.</t>
  </si>
  <si>
    <t>КЭ</t>
  </si>
  <si>
    <t xml:space="preserve">                          Утверждаю                                Директор ГАПОУ "ПТ"                          _____________ А.Н. Волохин</t>
  </si>
  <si>
    <t>БУД.01</t>
  </si>
  <si>
    <t>БУД.02</t>
  </si>
  <si>
    <t>Родной язык (русский)</t>
  </si>
  <si>
    <t>БУД.03</t>
  </si>
  <si>
    <t>БУД.04</t>
  </si>
  <si>
    <t>БУД.05</t>
  </si>
  <si>
    <t>БУД.06</t>
  </si>
  <si>
    <t>БУД.07</t>
  </si>
  <si>
    <t>БУД.08</t>
  </si>
  <si>
    <t>БУД.09</t>
  </si>
  <si>
    <t>ПУД 10</t>
  </si>
  <si>
    <t>ПУД 11</t>
  </si>
  <si>
    <t>ПУД 12</t>
  </si>
  <si>
    <t>Химия</t>
  </si>
  <si>
    <t>БУД.00</t>
  </si>
  <si>
    <t>Базовые учебные дисциплины</t>
  </si>
  <si>
    <t>ПУД.00</t>
  </si>
  <si>
    <t>Профильные учебные дисциплины</t>
  </si>
  <si>
    <t>Индивидуальный проект</t>
  </si>
  <si>
    <t>З</t>
  </si>
  <si>
    <t>ДУД.13</t>
  </si>
  <si>
    <t>Учебный план
по специальности 21.02.01 "Разработка и эксплуатация нефтяных и газовых месторождений"
по программе базовой подготовки      
квалификация:  Техник- технолог
форма обучения очная
год начала подготовки по ОП   2022  Номер группы 15</t>
  </si>
  <si>
    <t>ОП.11</t>
  </si>
  <si>
    <t>Основы финансовой грамотности</t>
  </si>
  <si>
    <t>Выполнение дипломного проекта с 18 05.2026 г. по 14.06.2026 г. (всего 4 нед.)</t>
  </si>
  <si>
    <t>Защита дипломного проекта с 15.06 2026 г по 28.06.2026 г. (всего 2 нед.)</t>
  </si>
  <si>
    <t>Утверждаю</t>
  </si>
  <si>
    <t>Директор ГАПОУ "ТПТ"</t>
  </si>
  <si>
    <t xml:space="preserve">  ____________/А.Н.Волохин/</t>
  </si>
  <si>
    <t>УЧЕБНЫЙ ПЛАН</t>
  </si>
  <si>
    <t>Государственного автономного профессионального образовательного учреждения</t>
  </si>
  <si>
    <t>"Ташлинский политехнический техникум"  с. Ташла Оренбургской области</t>
  </si>
  <si>
    <t xml:space="preserve">по специальности среднего профессионального образования </t>
  </si>
  <si>
    <t>Квалификация:</t>
  </si>
  <si>
    <t>Форма обучения – очная</t>
  </si>
  <si>
    <t>Нормативный срок обучения – 3 года 10 месяцев.</t>
  </si>
  <si>
    <t>на базе основного общего образования</t>
  </si>
  <si>
    <t>1. График учебного процесса                                                                                                                                                                       2. Сводные данные по бюджету времени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</si>
  <si>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</si>
  <si>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</si>
  <si>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</si>
  <si>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</si>
  <si>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</si>
  <si>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</si>
  <si>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</si>
  <si>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</si>
  <si>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</si>
  <si>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</si>
  <si>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</si>
  <si>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</si>
  <si>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</si>
  <si>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курсы</t>
  </si>
  <si>
    <t>Теоретическое обучение</t>
  </si>
  <si>
    <t>Промеж. Аттестация, недель</t>
  </si>
  <si>
    <t>Уч. И произ. Практика, час(недель)</t>
  </si>
  <si>
    <t>преддипломная практика</t>
  </si>
  <si>
    <t>Итоговая гос аттестация, нед</t>
  </si>
  <si>
    <t>Каникулы, нед</t>
  </si>
  <si>
    <t>Всего, нед</t>
  </si>
  <si>
    <t>недель</t>
  </si>
  <si>
    <t>часов</t>
  </si>
  <si>
    <t>П/О</t>
  </si>
  <si>
    <t>П/П</t>
  </si>
  <si>
    <t>=</t>
  </si>
  <si>
    <t>::</t>
  </si>
  <si>
    <t>оо</t>
  </si>
  <si>
    <t>х</t>
  </si>
  <si>
    <t>С</t>
  </si>
  <si>
    <t>П</t>
  </si>
  <si>
    <t>И</t>
  </si>
  <si>
    <t>ИТОГО:</t>
  </si>
  <si>
    <t xml:space="preserve">   </t>
  </si>
  <si>
    <t>Условные обозначения</t>
  </si>
  <si>
    <t xml:space="preserve">         </t>
  </si>
  <si>
    <t xml:space="preserve">Учебная практика </t>
  </si>
  <si>
    <t>(производственное обучение)</t>
  </si>
  <si>
    <t>оу</t>
  </si>
  <si>
    <t>от</t>
  </si>
  <si>
    <t>теоретическое обучение</t>
  </si>
  <si>
    <t xml:space="preserve">с </t>
  </si>
  <si>
    <t>без</t>
  </si>
  <si>
    <t>с</t>
  </si>
  <si>
    <t>промежуточная</t>
  </si>
  <si>
    <t>каникулы</t>
  </si>
  <si>
    <t>итоговая</t>
  </si>
  <si>
    <t>преддипломная</t>
  </si>
  <si>
    <t>подготовка к итог</t>
  </si>
  <si>
    <t>теоретическим</t>
  </si>
  <si>
    <t>теоретического</t>
  </si>
  <si>
    <t>аттестация</t>
  </si>
  <si>
    <t>государственная</t>
  </si>
  <si>
    <t>обучением</t>
  </si>
  <si>
    <t>обучения</t>
  </si>
  <si>
    <t>«_____»____________ 2022 г.</t>
  </si>
  <si>
    <t>21.02.01. Разработка и эксплуатация нефтяных и газовых месторождений</t>
  </si>
  <si>
    <t xml:space="preserve">                                                                        Техник - технолог                           </t>
  </si>
  <si>
    <t>/::</t>
  </si>
  <si>
    <t>Эксплуатации нефтегазопромыслового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</si>
</sst>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6"/>
      <name val="Times New Roman"/>
      <family val="1"/>
      <charset val="204"/>
    </font>
    <font>
      <sz val="14"/>
      <name val="Times New Roman"/>
      <family val="1"/>
      <charset val="204"/>
    </font>
    <font>
      <i/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i/>
      <sz val="6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b/>
      <u/>
      <sz val="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4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"/>
      <name val="Times New Roman"/>
      <family val="1"/>
      <charset val="204"/>
    </font>
    <font>
      <sz val="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3">
    <xf numFmtId="0" fontId="0" fillId="0" borderId="0" xfId="0"/>
    <xf numFmtId="0" fontId="3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5" borderId="10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justify" vertical="center" wrapText="1"/>
    </xf>
    <xf numFmtId="0" fontId="6" fillId="7" borderId="10" xfId="0" applyFont="1" applyFill="1" applyBorder="1" applyAlignment="1">
      <alignment vertical="center" wrapText="1"/>
    </xf>
    <xf numFmtId="0" fontId="2" fillId="7" borderId="10" xfId="0" applyFont="1" applyFill="1" applyBorder="1" applyAlignment="1">
      <alignment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7" borderId="3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justify" vertical="center" wrapText="1"/>
    </xf>
    <xf numFmtId="0" fontId="6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0" fillId="8" borderId="0" xfId="0" applyFill="1"/>
    <xf numFmtId="0" fontId="0" fillId="0" borderId="0" xfId="0" applyFill="1"/>
    <xf numFmtId="0" fontId="6" fillId="3" borderId="25" xfId="0" applyFont="1" applyFill="1" applyBorder="1" applyAlignment="1">
      <alignment horizontal="justify" vertical="center" wrapText="1"/>
    </xf>
    <xf numFmtId="0" fontId="6" fillId="3" borderId="25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9" borderId="3" xfId="0" applyFont="1" applyFill="1" applyBorder="1" applyAlignment="1">
      <alignment vertical="center" wrapText="1"/>
    </xf>
    <xf numFmtId="0" fontId="6" fillId="9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34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25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2" fillId="11" borderId="3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6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20" fillId="0" borderId="0" xfId="0" applyFont="1"/>
    <xf numFmtId="0" fontId="9" fillId="16" borderId="26" xfId="0" applyFont="1" applyFill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/>
    </xf>
    <xf numFmtId="0" fontId="9" fillId="16" borderId="47" xfId="0" applyFont="1" applyFill="1" applyBorder="1" applyAlignment="1">
      <alignment horizontal="center" vertical="center" wrapText="1"/>
    </xf>
    <xf numFmtId="0" fontId="9" fillId="16" borderId="48" xfId="0" applyFont="1" applyFill="1" applyBorder="1" applyAlignment="1">
      <alignment horizontal="center" vertical="center" wrapText="1"/>
    </xf>
    <xf numFmtId="0" fontId="9" fillId="16" borderId="49" xfId="0" applyFont="1" applyFill="1" applyBorder="1" applyAlignment="1">
      <alignment horizontal="center" vertical="center" wrapText="1"/>
    </xf>
    <xf numFmtId="0" fontId="9" fillId="16" borderId="36" xfId="0" applyFont="1" applyFill="1" applyBorder="1" applyAlignment="1">
      <alignment horizontal="center" vertical="center" wrapText="1"/>
    </xf>
    <xf numFmtId="0" fontId="9" fillId="16" borderId="27" xfId="0" applyFont="1" applyFill="1" applyBorder="1" applyAlignment="1">
      <alignment horizontal="center" vertical="center" wrapText="1"/>
    </xf>
    <xf numFmtId="0" fontId="9" fillId="16" borderId="50" xfId="0" applyFont="1" applyFill="1" applyBorder="1" applyAlignment="1">
      <alignment horizontal="center" vertical="center" wrapText="1"/>
    </xf>
    <xf numFmtId="0" fontId="9" fillId="16" borderId="51" xfId="0" applyFont="1" applyFill="1" applyBorder="1" applyAlignment="1">
      <alignment horizontal="center" vertical="center" wrapText="1"/>
    </xf>
    <xf numFmtId="0" fontId="24" fillId="16" borderId="46" xfId="0" applyFont="1" applyFill="1" applyBorder="1" applyAlignment="1">
      <alignment vertical="top" wrapText="1"/>
    </xf>
    <xf numFmtId="0" fontId="27" fillId="16" borderId="46" xfId="0" applyFont="1" applyFill="1" applyBorder="1" applyAlignment="1">
      <alignment wrapText="1"/>
    </xf>
    <xf numFmtId="0" fontId="24" fillId="16" borderId="40" xfId="0" applyFont="1" applyFill="1" applyBorder="1" applyAlignment="1">
      <alignment vertical="top" wrapText="1"/>
    </xf>
    <xf numFmtId="0" fontId="27" fillId="16" borderId="38" xfId="0" applyFont="1" applyFill="1" applyBorder="1" applyAlignment="1">
      <alignment vertical="top" wrapText="1"/>
    </xf>
    <xf numFmtId="0" fontId="27" fillId="16" borderId="41" xfId="0" applyFont="1" applyFill="1" applyBorder="1" applyAlignment="1">
      <alignment vertical="top" textRotation="90" wrapText="1"/>
    </xf>
    <xf numFmtId="0" fontId="27" fillId="16" borderId="38" xfId="0" applyFont="1" applyFill="1" applyBorder="1" applyAlignment="1">
      <alignment vertical="top" textRotation="90" wrapText="1"/>
    </xf>
    <xf numFmtId="0" fontId="27" fillId="16" borderId="42" xfId="0" applyFont="1" applyFill="1" applyBorder="1" applyAlignment="1">
      <alignment textRotation="90" wrapText="1"/>
    </xf>
    <xf numFmtId="0" fontId="24" fillId="16" borderId="14" xfId="0" applyFont="1" applyFill="1" applyBorder="1" applyAlignment="1">
      <alignment vertical="top" wrapText="1"/>
    </xf>
    <xf numFmtId="0" fontId="27" fillId="16" borderId="34" xfId="0" applyFont="1" applyFill="1" applyBorder="1" applyAlignment="1">
      <alignment vertical="top" wrapText="1"/>
    </xf>
    <xf numFmtId="0" fontId="27" fillId="16" borderId="0" xfId="0" applyFont="1" applyFill="1" applyBorder="1" applyAlignment="1">
      <alignment vertical="top" textRotation="90" wrapText="1"/>
    </xf>
    <xf numFmtId="0" fontId="27" fillId="16" borderId="34" xfId="0" applyFont="1" applyFill="1" applyBorder="1" applyAlignment="1">
      <alignment vertical="top" textRotation="90" wrapText="1"/>
    </xf>
    <xf numFmtId="0" fontId="27" fillId="16" borderId="46" xfId="0" applyFont="1" applyFill="1" applyBorder="1" applyAlignment="1">
      <alignment textRotation="90" wrapText="1"/>
    </xf>
    <xf numFmtId="0" fontId="24" fillId="16" borderId="45" xfId="0" applyFont="1" applyFill="1" applyBorder="1" applyAlignment="1">
      <alignment vertical="top" wrapText="1"/>
    </xf>
    <xf numFmtId="0" fontId="27" fillId="16" borderId="45" xfId="0" applyFont="1" applyFill="1" applyBorder="1" applyAlignment="1">
      <alignment wrapText="1"/>
    </xf>
    <xf numFmtId="0" fontId="24" fillId="16" borderId="43" xfId="0" applyFont="1" applyFill="1" applyBorder="1" applyAlignment="1">
      <alignment vertical="top" wrapText="1"/>
    </xf>
    <xf numFmtId="0" fontId="27" fillId="16" borderId="36" xfId="0" applyFont="1" applyFill="1" applyBorder="1" applyAlignment="1">
      <alignment vertical="top" wrapText="1"/>
    </xf>
    <xf numFmtId="0" fontId="27" fillId="16" borderId="44" xfId="0" applyFont="1" applyFill="1" applyBorder="1" applyAlignment="1">
      <alignment vertical="top" textRotation="90" wrapText="1"/>
    </xf>
    <xf numFmtId="0" fontId="27" fillId="16" borderId="36" xfId="0" applyFont="1" applyFill="1" applyBorder="1" applyAlignment="1">
      <alignment vertical="top" textRotation="90" wrapText="1"/>
    </xf>
    <xf numFmtId="0" fontId="27" fillId="16" borderId="45" xfId="0" applyFont="1" applyFill="1" applyBorder="1" applyAlignment="1">
      <alignment textRotation="90" wrapText="1"/>
    </xf>
    <xf numFmtId="0" fontId="28" fillId="16" borderId="45" xfId="0" applyFont="1" applyFill="1" applyBorder="1" applyAlignment="1">
      <alignment horizontal="center" vertical="center" wrapText="1"/>
    </xf>
    <xf numFmtId="0" fontId="28" fillId="16" borderId="43" xfId="0" applyFont="1" applyFill="1" applyBorder="1" applyAlignment="1">
      <alignment horizontal="center" vertical="center" wrapText="1"/>
    </xf>
    <xf numFmtId="0" fontId="28" fillId="16" borderId="36" xfId="0" applyFont="1" applyFill="1" applyBorder="1" applyAlignment="1">
      <alignment horizontal="center" vertical="center" wrapText="1"/>
    </xf>
    <xf numFmtId="0" fontId="28" fillId="16" borderId="44" xfId="0" applyFont="1" applyFill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textRotation="90"/>
    </xf>
    <xf numFmtId="0" fontId="0" fillId="0" borderId="36" xfId="0" applyBorder="1" applyAlignment="1">
      <alignment horizontal="center" vertical="center" textRotation="90"/>
    </xf>
    <xf numFmtId="0" fontId="0" fillId="0" borderId="45" xfId="0" applyBorder="1" applyAlignment="1">
      <alignment horizontal="center" vertical="center" textRotation="90"/>
    </xf>
    <xf numFmtId="0" fontId="0" fillId="0" borderId="44" xfId="0" applyBorder="1" applyAlignment="1">
      <alignment horizontal="center" vertical="center" textRotation="90"/>
    </xf>
    <xf numFmtId="0" fontId="0" fillId="0" borderId="25" xfId="0" applyBorder="1" applyAlignment="1">
      <alignment horizontal="center" vertical="center" textRotation="90"/>
    </xf>
    <xf numFmtId="0" fontId="0" fillId="0" borderId="43" xfId="0" applyBorder="1" applyAlignment="1">
      <alignment horizontal="center" vertical="center" textRotation="90"/>
    </xf>
    <xf numFmtId="0" fontId="29" fillId="16" borderId="36" xfId="0" applyFont="1" applyFill="1" applyBorder="1" applyAlignment="1">
      <alignment horizontal="center" vertical="center" wrapText="1"/>
    </xf>
    <xf numFmtId="0" fontId="9" fillId="16" borderId="45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wrapText="1"/>
    </xf>
    <xf numFmtId="0" fontId="14" fillId="16" borderId="45" xfId="0" applyFont="1" applyFill="1" applyBorder="1" applyAlignment="1">
      <alignment horizontal="center" wrapText="1"/>
    </xf>
    <xf numFmtId="0" fontId="29" fillId="16" borderId="45" xfId="0" applyFont="1" applyFill="1" applyBorder="1" applyAlignment="1">
      <alignment horizontal="center" wrapText="1"/>
    </xf>
    <xf numFmtId="0" fontId="30" fillId="16" borderId="36" xfId="0" applyFont="1" applyFill="1" applyBorder="1" applyAlignment="1">
      <alignment horizontal="center" vertical="center" wrapText="1"/>
    </xf>
    <xf numFmtId="0" fontId="30" fillId="16" borderId="45" xfId="0" applyFont="1" applyFill="1" applyBorder="1" applyAlignment="1">
      <alignment horizontal="center" vertical="center" wrapText="1"/>
    </xf>
    <xf numFmtId="0" fontId="30" fillId="16" borderId="25" xfId="0" applyFont="1" applyFill="1" applyBorder="1" applyAlignment="1">
      <alignment horizontal="center" vertical="center" wrapText="1"/>
    </xf>
    <xf numFmtId="0" fontId="9" fillId="16" borderId="44" xfId="0" applyFont="1" applyFill="1" applyBorder="1" applyAlignment="1">
      <alignment horizontal="center" vertical="center" wrapText="1"/>
    </xf>
    <xf numFmtId="0" fontId="0" fillId="0" borderId="3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9" xfId="0" applyBorder="1" applyAlignment="1">
      <alignment vertical="center"/>
    </xf>
    <xf numFmtId="0" fontId="17" fillId="16" borderId="45" xfId="0" applyFont="1" applyFill="1" applyBorder="1" applyAlignment="1">
      <alignment horizontal="center" vertical="center" wrapText="1"/>
    </xf>
    <xf numFmtId="0" fontId="29" fillId="0" borderId="45" xfId="0" applyFont="1" applyBorder="1" applyAlignment="1">
      <alignment horizontal="center" wrapText="1"/>
    </xf>
    <xf numFmtId="0" fontId="9" fillId="16" borderId="45" xfId="0" applyFont="1" applyFill="1" applyBorder="1" applyAlignment="1">
      <alignment horizontal="center" wrapText="1"/>
    </xf>
    <xf numFmtId="0" fontId="0" fillId="0" borderId="35" xfId="0" applyBorder="1" applyAlignment="1">
      <alignment horizontal="center" vertical="center"/>
    </xf>
    <xf numFmtId="0" fontId="14" fillId="16" borderId="0" xfId="0" applyFont="1" applyFill="1" applyAlignment="1">
      <alignment horizontal="center" wrapText="1"/>
    </xf>
    <xf numFmtId="0" fontId="17" fillId="16" borderId="0" xfId="0" applyFont="1" applyFill="1" applyAlignment="1">
      <alignment horizontal="center" wrapText="1"/>
    </xf>
    <xf numFmtId="0" fontId="14" fillId="16" borderId="46" xfId="0" applyFont="1" applyFill="1" applyBorder="1" applyAlignment="1">
      <alignment horizontal="center" wrapText="1"/>
    </xf>
    <xf numFmtId="0" fontId="27" fillId="0" borderId="0" xfId="0" applyFont="1"/>
    <xf numFmtId="0" fontId="29" fillId="0" borderId="0" xfId="0" applyFont="1"/>
    <xf numFmtId="0" fontId="24" fillId="0" borderId="0" xfId="0" applyFont="1"/>
    <xf numFmtId="0" fontId="14" fillId="0" borderId="0" xfId="0" applyFont="1"/>
    <xf numFmtId="0" fontId="26" fillId="0" borderId="0" xfId="0" applyFont="1"/>
    <xf numFmtId="0" fontId="30" fillId="0" borderId="0" xfId="0" applyFont="1"/>
    <xf numFmtId="0" fontId="25" fillId="0" borderId="0" xfId="0" applyFont="1"/>
    <xf numFmtId="0" fontId="30" fillId="0" borderId="0" xfId="0" applyFont="1" applyAlignment="1"/>
    <xf numFmtId="0" fontId="31" fillId="0" borderId="0" xfId="0" applyFont="1" applyAlignment="1">
      <alignment vertical="top" wrapText="1"/>
    </xf>
    <xf numFmtId="0" fontId="31" fillId="0" borderId="0" xfId="0" applyFont="1" applyAlignment="1">
      <alignment horizontal="center" vertical="top" wrapText="1"/>
    </xf>
    <xf numFmtId="0" fontId="9" fillId="0" borderId="25" xfId="0" applyFont="1" applyBorder="1" applyAlignment="1">
      <alignment vertical="top" wrapText="1"/>
    </xf>
    <xf numFmtId="0" fontId="32" fillId="0" borderId="0" xfId="0" applyFont="1" applyAlignment="1">
      <alignment horizontal="center" vertical="top" wrapText="1"/>
    </xf>
    <xf numFmtId="0" fontId="34" fillId="0" borderId="0" xfId="0" applyFont="1"/>
    <xf numFmtId="0" fontId="33" fillId="0" borderId="0" xfId="0" applyFont="1" applyAlignment="1">
      <alignment horizontal="left" vertical="top"/>
    </xf>
    <xf numFmtId="0" fontId="34" fillId="0" borderId="0" xfId="0" applyFont="1" applyAlignment="1">
      <alignment vertical="top" wrapText="1"/>
    </xf>
    <xf numFmtId="0" fontId="17" fillId="0" borderId="0" xfId="0" applyFont="1"/>
    <xf numFmtId="0" fontId="34" fillId="0" borderId="0" xfId="0" applyFont="1" applyAlignment="1">
      <alignment horizontal="left"/>
    </xf>
    <xf numFmtId="0" fontId="0" fillId="0" borderId="0" xfId="0" applyAlignment="1">
      <alignment horizontal="left"/>
    </xf>
    <xf numFmtId="0" fontId="36" fillId="16" borderId="46" xfId="0" applyFont="1" applyFill="1" applyBorder="1" applyAlignment="1">
      <alignment vertical="top" wrapText="1"/>
    </xf>
    <xf numFmtId="0" fontId="9" fillId="15" borderId="45" xfId="0" applyFont="1" applyFill="1" applyBorder="1" applyAlignment="1">
      <alignment horizontal="center" vertical="center" wrapText="1"/>
    </xf>
    <xf numFmtId="0" fontId="30" fillId="15" borderId="45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top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12" xfId="0" applyFont="1" applyFill="1" applyBorder="1" applyAlignment="1">
      <alignment horizontal="center" vertical="center" textRotation="90" wrapText="1"/>
    </xf>
    <xf numFmtId="0" fontId="2" fillId="3" borderId="2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14" borderId="16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 wrapText="1"/>
    </xf>
    <xf numFmtId="0" fontId="1" fillId="11" borderId="3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31" xfId="0" applyFont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9" fillId="16" borderId="40" xfId="0" applyFont="1" applyFill="1" applyBorder="1" applyAlignment="1">
      <alignment horizontal="center" vertical="center" wrapText="1"/>
    </xf>
    <xf numFmtId="0" fontId="9" fillId="16" borderId="41" xfId="0" applyFont="1" applyFill="1" applyBorder="1" applyAlignment="1">
      <alignment horizontal="center" vertical="center" wrapText="1"/>
    </xf>
    <xf numFmtId="0" fontId="9" fillId="16" borderId="42" xfId="0" applyFont="1" applyFill="1" applyBorder="1" applyAlignment="1">
      <alignment horizontal="center" vertical="center" wrapText="1"/>
    </xf>
    <xf numFmtId="0" fontId="9" fillId="16" borderId="43" xfId="0" applyFont="1" applyFill="1" applyBorder="1" applyAlignment="1">
      <alignment horizontal="center" vertical="center" wrapText="1"/>
    </xf>
    <xf numFmtId="0" fontId="9" fillId="16" borderId="44" xfId="0" applyFont="1" applyFill="1" applyBorder="1" applyAlignment="1">
      <alignment horizontal="center" vertical="center" wrapText="1"/>
    </xf>
    <xf numFmtId="0" fontId="9" fillId="16" borderId="45" xfId="0" applyFont="1" applyFill="1" applyBorder="1" applyAlignment="1">
      <alignment horizontal="center" vertical="center" wrapText="1"/>
    </xf>
    <xf numFmtId="0" fontId="9" fillId="16" borderId="38" xfId="0" applyFont="1" applyFill="1" applyBorder="1" applyAlignment="1">
      <alignment horizontal="center" vertical="center" textRotation="90" wrapText="1"/>
    </xf>
    <xf numFmtId="0" fontId="9" fillId="16" borderId="34" xfId="0" applyFont="1" applyFill="1" applyBorder="1" applyAlignment="1">
      <alignment horizontal="center" vertical="center" textRotation="90" wrapText="1"/>
    </xf>
    <xf numFmtId="0" fontId="9" fillId="16" borderId="36" xfId="0" applyFont="1" applyFill="1" applyBorder="1" applyAlignment="1">
      <alignment horizontal="center" vertical="center" textRotation="90" wrapText="1"/>
    </xf>
    <xf numFmtId="0" fontId="24" fillId="0" borderId="38" xfId="0" applyFont="1" applyBorder="1" applyAlignment="1">
      <alignment horizontal="center" vertical="center" textRotation="90" wrapText="1"/>
    </xf>
    <xf numFmtId="0" fontId="24" fillId="0" borderId="34" xfId="0" applyFont="1" applyBorder="1" applyAlignment="1">
      <alignment horizontal="center" vertical="center" textRotation="90" wrapText="1"/>
    </xf>
    <xf numFmtId="0" fontId="24" fillId="0" borderId="36" xfId="0" applyFont="1" applyBorder="1" applyAlignment="1">
      <alignment horizontal="center" vertical="center" textRotation="90" wrapText="1"/>
    </xf>
    <xf numFmtId="0" fontId="24" fillId="0" borderId="40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9" fillId="16" borderId="35" xfId="0" applyFont="1" applyFill="1" applyBorder="1" applyAlignment="1">
      <alignment horizontal="center" vertical="center" wrapText="1"/>
    </xf>
    <xf numFmtId="0" fontId="9" fillId="16" borderId="52" xfId="0" applyFont="1" applyFill="1" applyBorder="1" applyAlignment="1">
      <alignment horizontal="center" vertical="center" wrapText="1"/>
    </xf>
    <xf numFmtId="0" fontId="9" fillId="16" borderId="39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38" xfId="0" applyBorder="1" applyAlignment="1">
      <alignment horizontal="center" vertical="center" textRotation="90"/>
    </xf>
    <xf numFmtId="0" fontId="0" fillId="0" borderId="34" xfId="0" applyBorder="1" applyAlignment="1">
      <alignment horizontal="center" vertical="center" textRotation="90"/>
    </xf>
    <xf numFmtId="0" fontId="0" fillId="0" borderId="36" xfId="0" applyBorder="1" applyAlignment="1">
      <alignment horizontal="center" vertical="center" textRotation="90"/>
    </xf>
    <xf numFmtId="0" fontId="24" fillId="0" borderId="38" xfId="0" applyFont="1" applyBorder="1" applyAlignment="1">
      <alignment horizontal="center" vertical="center" textRotation="90"/>
    </xf>
    <xf numFmtId="0" fontId="24" fillId="0" borderId="34" xfId="0" applyFont="1" applyBorder="1" applyAlignment="1">
      <alignment horizontal="center" vertical="center" textRotation="90"/>
    </xf>
    <xf numFmtId="0" fontId="24" fillId="0" borderId="36" xfId="0" applyFont="1" applyBorder="1" applyAlignment="1">
      <alignment horizontal="center" vertical="center" textRotation="90"/>
    </xf>
    <xf numFmtId="0" fontId="26" fillId="0" borderId="40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T90"/>
  <sheetViews>
    <sheetView tabSelected="1" topLeftCell="B52" zoomScale="60" zoomScaleNormal="60" workbookViewId="0">
      <selection activeCell="B66" sqref="B66"/>
    </sheetView>
  </sheetViews>
  <sheetFormatPr defaultRowHeight="14.4" x14ac:dyDescent="0.3"/>
  <cols>
    <col min="1" max="1" width="11" customWidth="1"/>
    <col min="2" max="2" width="37" customWidth="1"/>
    <col min="3" max="3" width="5.5546875" customWidth="1"/>
    <col min="4" max="4" width="5.88671875" customWidth="1"/>
    <col min="5" max="5" width="5.5546875" customWidth="1"/>
    <col min="6" max="6" width="5.44140625" customWidth="1"/>
    <col min="7" max="7" width="5.6640625" customWidth="1"/>
    <col min="8" max="8" width="6.33203125" customWidth="1"/>
    <col min="9" max="9" width="6" customWidth="1"/>
    <col min="10" max="10" width="5.88671875" customWidth="1"/>
    <col min="16" max="16" width="9.109375" customWidth="1"/>
  </cols>
  <sheetData>
    <row r="3" spans="1:72" ht="123.75" customHeight="1" thickBot="1" x14ac:dyDescent="0.35">
      <c r="A3" s="213" t="s">
        <v>148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5" t="s">
        <v>126</v>
      </c>
      <c r="T3" s="215"/>
      <c r="U3" s="215"/>
      <c r="V3" s="215"/>
      <c r="W3" s="215"/>
      <c r="X3" s="104"/>
      <c r="Y3" s="104"/>
      <c r="Z3" s="104"/>
      <c r="AA3" s="104"/>
    </row>
    <row r="4" spans="1:72" ht="25.5" customHeight="1" x14ac:dyDescent="0.3">
      <c r="A4" s="277" t="s">
        <v>0</v>
      </c>
      <c r="B4" s="289" t="s">
        <v>1</v>
      </c>
      <c r="C4" s="280" t="s">
        <v>2</v>
      </c>
      <c r="D4" s="281"/>
      <c r="E4" s="281"/>
      <c r="F4" s="281"/>
      <c r="G4" s="281"/>
      <c r="H4" s="281"/>
      <c r="I4" s="281"/>
      <c r="J4" s="282"/>
      <c r="K4" s="301" t="s">
        <v>3</v>
      </c>
      <c r="L4" s="281"/>
      <c r="M4" s="281"/>
      <c r="N4" s="281"/>
      <c r="O4" s="282"/>
      <c r="P4" s="301" t="s">
        <v>4</v>
      </c>
      <c r="Q4" s="281"/>
      <c r="R4" s="281"/>
      <c r="S4" s="281"/>
      <c r="T4" s="281"/>
      <c r="U4" s="281"/>
      <c r="V4" s="281"/>
      <c r="W4" s="282"/>
    </row>
    <row r="5" spans="1:72" x14ac:dyDescent="0.3">
      <c r="A5" s="278"/>
      <c r="B5" s="290"/>
      <c r="C5" s="283"/>
      <c r="D5" s="284"/>
      <c r="E5" s="284"/>
      <c r="F5" s="284"/>
      <c r="G5" s="284"/>
      <c r="H5" s="284"/>
      <c r="I5" s="284"/>
      <c r="J5" s="285"/>
      <c r="K5" s="302"/>
      <c r="L5" s="284"/>
      <c r="M5" s="284"/>
      <c r="N5" s="284"/>
      <c r="O5" s="285"/>
      <c r="P5" s="302"/>
      <c r="Q5" s="284"/>
      <c r="R5" s="284"/>
      <c r="S5" s="284"/>
      <c r="T5" s="284"/>
      <c r="U5" s="284"/>
      <c r="V5" s="284"/>
      <c r="W5" s="285"/>
    </row>
    <row r="6" spans="1:72" ht="15" customHeight="1" x14ac:dyDescent="0.3">
      <c r="A6" s="278"/>
      <c r="B6" s="290"/>
      <c r="C6" s="283"/>
      <c r="D6" s="284"/>
      <c r="E6" s="284"/>
      <c r="F6" s="284"/>
      <c r="G6" s="284"/>
      <c r="H6" s="284"/>
      <c r="I6" s="284"/>
      <c r="J6" s="285"/>
      <c r="K6" s="302"/>
      <c r="L6" s="284"/>
      <c r="M6" s="284"/>
      <c r="N6" s="284"/>
      <c r="O6" s="285"/>
      <c r="P6" s="302"/>
      <c r="Q6" s="284"/>
      <c r="R6" s="284"/>
      <c r="S6" s="284"/>
      <c r="T6" s="284"/>
      <c r="U6" s="284"/>
      <c r="V6" s="284"/>
      <c r="W6" s="285"/>
    </row>
    <row r="7" spans="1:72" ht="15" thickBot="1" x14ac:dyDescent="0.35">
      <c r="A7" s="278"/>
      <c r="B7" s="290"/>
      <c r="C7" s="283"/>
      <c r="D7" s="284"/>
      <c r="E7" s="284"/>
      <c r="F7" s="284"/>
      <c r="G7" s="284"/>
      <c r="H7" s="284"/>
      <c r="I7" s="284"/>
      <c r="J7" s="285"/>
      <c r="K7" s="302"/>
      <c r="L7" s="284"/>
      <c r="M7" s="284"/>
      <c r="N7" s="284"/>
      <c r="O7" s="285"/>
      <c r="P7" s="303"/>
      <c r="Q7" s="287"/>
      <c r="R7" s="287"/>
      <c r="S7" s="287"/>
      <c r="T7" s="287"/>
      <c r="U7" s="287"/>
      <c r="V7" s="287"/>
      <c r="W7" s="288"/>
    </row>
    <row r="8" spans="1:72" ht="15" thickBot="1" x14ac:dyDescent="0.35">
      <c r="A8" s="278"/>
      <c r="B8" s="290"/>
      <c r="C8" s="283"/>
      <c r="D8" s="284"/>
      <c r="E8" s="284"/>
      <c r="F8" s="284"/>
      <c r="G8" s="284"/>
      <c r="H8" s="284"/>
      <c r="I8" s="284"/>
      <c r="J8" s="285"/>
      <c r="K8" s="292" t="s">
        <v>5</v>
      </c>
      <c r="L8" s="292" t="s">
        <v>6</v>
      </c>
      <c r="M8" s="295" t="s">
        <v>7</v>
      </c>
      <c r="N8" s="296"/>
      <c r="O8" s="297"/>
      <c r="P8" s="298" t="s">
        <v>8</v>
      </c>
      <c r="Q8" s="299"/>
      <c r="R8" s="300" t="s">
        <v>9</v>
      </c>
      <c r="S8" s="299"/>
      <c r="T8" s="300" t="s">
        <v>10</v>
      </c>
      <c r="U8" s="299"/>
      <c r="V8" s="300" t="s">
        <v>11</v>
      </c>
      <c r="W8" s="299"/>
    </row>
    <row r="9" spans="1:72" ht="15" thickBot="1" x14ac:dyDescent="0.35">
      <c r="A9" s="278"/>
      <c r="B9" s="290"/>
      <c r="C9" s="283"/>
      <c r="D9" s="284"/>
      <c r="E9" s="284"/>
      <c r="F9" s="284"/>
      <c r="G9" s="284"/>
      <c r="H9" s="284"/>
      <c r="I9" s="284"/>
      <c r="J9" s="285"/>
      <c r="K9" s="293"/>
      <c r="L9" s="293"/>
      <c r="M9" s="304" t="s">
        <v>12</v>
      </c>
      <c r="N9" s="307" t="s">
        <v>13</v>
      </c>
      <c r="O9" s="308"/>
      <c r="P9" s="46"/>
      <c r="Q9" s="1"/>
      <c r="R9" s="1"/>
      <c r="S9" s="1"/>
      <c r="T9" s="1"/>
      <c r="U9" s="1"/>
      <c r="V9" s="1"/>
      <c r="W9" s="1"/>
    </row>
    <row r="10" spans="1:72" x14ac:dyDescent="0.3">
      <c r="A10" s="278"/>
      <c r="B10" s="290"/>
      <c r="C10" s="283"/>
      <c r="D10" s="284"/>
      <c r="E10" s="284"/>
      <c r="F10" s="284"/>
      <c r="G10" s="284"/>
      <c r="H10" s="284"/>
      <c r="I10" s="284"/>
      <c r="J10" s="285"/>
      <c r="K10" s="293"/>
      <c r="L10" s="293"/>
      <c r="M10" s="305"/>
      <c r="N10" s="309" t="s">
        <v>14</v>
      </c>
      <c r="O10" s="312" t="s">
        <v>15</v>
      </c>
      <c r="P10" s="262" t="s">
        <v>16</v>
      </c>
      <c r="Q10" s="264" t="s">
        <v>17</v>
      </c>
      <c r="R10" s="255" t="s">
        <v>18</v>
      </c>
      <c r="S10" s="255" t="s">
        <v>19</v>
      </c>
      <c r="T10" s="255" t="s">
        <v>20</v>
      </c>
      <c r="U10" s="255" t="s">
        <v>21</v>
      </c>
      <c r="V10" s="255" t="s">
        <v>22</v>
      </c>
      <c r="W10" s="255" t="s">
        <v>23</v>
      </c>
    </row>
    <row r="11" spans="1:72" x14ac:dyDescent="0.3">
      <c r="A11" s="278"/>
      <c r="B11" s="290"/>
      <c r="C11" s="283"/>
      <c r="D11" s="284"/>
      <c r="E11" s="284"/>
      <c r="F11" s="284"/>
      <c r="G11" s="284"/>
      <c r="H11" s="284"/>
      <c r="I11" s="284"/>
      <c r="J11" s="285"/>
      <c r="K11" s="293"/>
      <c r="L11" s="293"/>
      <c r="M11" s="305"/>
      <c r="N11" s="310"/>
      <c r="O11" s="313"/>
      <c r="P11" s="315"/>
      <c r="Q11" s="316"/>
      <c r="R11" s="317"/>
      <c r="S11" s="317"/>
      <c r="T11" s="317"/>
      <c r="U11" s="317"/>
      <c r="V11" s="317"/>
      <c r="W11" s="317"/>
    </row>
    <row r="12" spans="1:72" x14ac:dyDescent="0.3">
      <c r="A12" s="278"/>
      <c r="B12" s="290"/>
      <c r="C12" s="283"/>
      <c r="D12" s="284"/>
      <c r="E12" s="284"/>
      <c r="F12" s="284"/>
      <c r="G12" s="284"/>
      <c r="H12" s="284"/>
      <c r="I12" s="284"/>
      <c r="J12" s="285"/>
      <c r="K12" s="293"/>
      <c r="L12" s="293"/>
      <c r="M12" s="305"/>
      <c r="N12" s="310"/>
      <c r="O12" s="313"/>
      <c r="P12" s="315"/>
      <c r="Q12" s="316"/>
      <c r="R12" s="317"/>
      <c r="S12" s="317"/>
      <c r="T12" s="317"/>
      <c r="U12" s="317"/>
      <c r="V12" s="317"/>
      <c r="W12" s="317"/>
    </row>
    <row r="13" spans="1:72" x14ac:dyDescent="0.3">
      <c r="A13" s="278"/>
      <c r="B13" s="290"/>
      <c r="C13" s="283"/>
      <c r="D13" s="284"/>
      <c r="E13" s="284"/>
      <c r="F13" s="284"/>
      <c r="G13" s="284"/>
      <c r="H13" s="284"/>
      <c r="I13" s="284"/>
      <c r="J13" s="285"/>
      <c r="K13" s="293"/>
      <c r="L13" s="293"/>
      <c r="M13" s="305"/>
      <c r="N13" s="310"/>
      <c r="O13" s="313"/>
      <c r="P13" s="315"/>
      <c r="Q13" s="316"/>
      <c r="R13" s="317"/>
      <c r="S13" s="317"/>
      <c r="T13" s="317"/>
      <c r="U13" s="317"/>
      <c r="V13" s="317"/>
      <c r="W13" s="317"/>
    </row>
    <row r="14" spans="1:72" x14ac:dyDescent="0.3">
      <c r="A14" s="278"/>
      <c r="B14" s="290"/>
      <c r="C14" s="283"/>
      <c r="D14" s="284"/>
      <c r="E14" s="284"/>
      <c r="F14" s="284"/>
      <c r="G14" s="284"/>
      <c r="H14" s="284"/>
      <c r="I14" s="284"/>
      <c r="J14" s="285"/>
      <c r="K14" s="293"/>
      <c r="L14" s="293"/>
      <c r="M14" s="305"/>
      <c r="N14" s="310"/>
      <c r="O14" s="313"/>
      <c r="P14" s="315"/>
      <c r="Q14" s="316"/>
      <c r="R14" s="317"/>
      <c r="S14" s="317"/>
      <c r="T14" s="317"/>
      <c r="U14" s="317"/>
      <c r="V14" s="317"/>
      <c r="W14" s="317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</row>
    <row r="15" spans="1:72" ht="15" thickBot="1" x14ac:dyDescent="0.35">
      <c r="A15" s="279"/>
      <c r="B15" s="291"/>
      <c r="C15" s="286"/>
      <c r="D15" s="287"/>
      <c r="E15" s="287"/>
      <c r="F15" s="287"/>
      <c r="G15" s="287"/>
      <c r="H15" s="287"/>
      <c r="I15" s="287"/>
      <c r="J15" s="288"/>
      <c r="K15" s="294"/>
      <c r="L15" s="294"/>
      <c r="M15" s="306"/>
      <c r="N15" s="311"/>
      <c r="O15" s="314"/>
      <c r="P15" s="263"/>
      <c r="Q15" s="265"/>
      <c r="R15" s="256"/>
      <c r="S15" s="256"/>
      <c r="T15" s="256"/>
      <c r="U15" s="256"/>
      <c r="V15" s="256"/>
      <c r="W15" s="256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</row>
    <row r="16" spans="1:72" x14ac:dyDescent="0.3">
      <c r="A16" s="255">
        <v>1</v>
      </c>
      <c r="B16" s="255">
        <v>2</v>
      </c>
      <c r="C16" s="273">
        <v>3</v>
      </c>
      <c r="D16" s="274"/>
      <c r="E16" s="274"/>
      <c r="F16" s="274"/>
      <c r="G16" s="274"/>
      <c r="H16" s="274"/>
      <c r="I16" s="274"/>
      <c r="J16" s="264"/>
      <c r="K16" s="255">
        <v>4</v>
      </c>
      <c r="L16" s="255">
        <v>5</v>
      </c>
      <c r="M16" s="255">
        <v>6</v>
      </c>
      <c r="N16" s="255">
        <v>7</v>
      </c>
      <c r="O16" s="260">
        <v>8</v>
      </c>
      <c r="P16" s="262">
        <v>9</v>
      </c>
      <c r="Q16" s="264">
        <v>10</v>
      </c>
      <c r="R16" s="255">
        <v>11</v>
      </c>
      <c r="S16" s="255">
        <v>12</v>
      </c>
      <c r="T16" s="255">
        <v>13</v>
      </c>
      <c r="U16" s="255">
        <v>14</v>
      </c>
      <c r="V16" s="255">
        <v>15</v>
      </c>
      <c r="W16" s="255">
        <v>16</v>
      </c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</row>
    <row r="17" spans="1:72" ht="6.75" customHeight="1" thickBot="1" x14ac:dyDescent="0.35">
      <c r="A17" s="256"/>
      <c r="B17" s="256"/>
      <c r="C17" s="275"/>
      <c r="D17" s="276"/>
      <c r="E17" s="276"/>
      <c r="F17" s="276"/>
      <c r="G17" s="276"/>
      <c r="H17" s="276"/>
      <c r="I17" s="276"/>
      <c r="J17" s="265"/>
      <c r="K17" s="256"/>
      <c r="L17" s="256"/>
      <c r="M17" s="256"/>
      <c r="N17" s="256"/>
      <c r="O17" s="261"/>
      <c r="P17" s="263"/>
      <c r="Q17" s="265"/>
      <c r="R17" s="256"/>
      <c r="S17" s="256"/>
      <c r="T17" s="256"/>
      <c r="U17" s="256"/>
      <c r="V17" s="256"/>
      <c r="W17" s="256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</row>
    <row r="18" spans="1:72" s="60" customFormat="1" ht="25.5" customHeight="1" thickBot="1" x14ac:dyDescent="0.35">
      <c r="A18" s="102"/>
      <c r="B18" s="102" t="s">
        <v>121</v>
      </c>
      <c r="C18" s="257"/>
      <c r="D18" s="258"/>
      <c r="E18" s="258"/>
      <c r="F18" s="258"/>
      <c r="G18" s="258"/>
      <c r="H18" s="258"/>
      <c r="I18" s="258"/>
      <c r="J18" s="259"/>
      <c r="K18" s="103">
        <f t="shared" ref="K18:W18" si="0">K19+K37</f>
        <v>7452</v>
      </c>
      <c r="L18" s="103">
        <f t="shared" si="0"/>
        <v>1512</v>
      </c>
      <c r="M18" s="103">
        <f t="shared" si="0"/>
        <v>5940</v>
      </c>
      <c r="N18" s="103">
        <f t="shared" si="0"/>
        <v>1906</v>
      </c>
      <c r="O18" s="103">
        <f t="shared" si="0"/>
        <v>70</v>
      </c>
      <c r="P18" s="103">
        <f t="shared" si="0"/>
        <v>612</v>
      </c>
      <c r="Q18" s="103">
        <f t="shared" si="0"/>
        <v>864</v>
      </c>
      <c r="R18" s="103">
        <f t="shared" si="0"/>
        <v>612</v>
      </c>
      <c r="S18" s="103">
        <f t="shared" si="0"/>
        <v>864</v>
      </c>
      <c r="T18" s="103">
        <f t="shared" si="0"/>
        <v>612</v>
      </c>
      <c r="U18" s="103">
        <f t="shared" si="0"/>
        <v>900</v>
      </c>
      <c r="V18" s="103">
        <f t="shared" si="0"/>
        <v>612</v>
      </c>
      <c r="W18" s="103">
        <f t="shared" si="0"/>
        <v>864</v>
      </c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</row>
    <row r="19" spans="1:72" ht="22.5" customHeight="1" thickBot="1" x14ac:dyDescent="0.35">
      <c r="A19" s="266" t="s">
        <v>24</v>
      </c>
      <c r="B19" s="268" t="s">
        <v>25</v>
      </c>
      <c r="C19" s="270" t="s">
        <v>26</v>
      </c>
      <c r="D19" s="271"/>
      <c r="E19" s="271"/>
      <c r="F19" s="271"/>
      <c r="G19" s="271"/>
      <c r="H19" s="271"/>
      <c r="I19" s="271"/>
      <c r="J19" s="272"/>
      <c r="K19" s="268">
        <f>L19+M19</f>
        <v>1476</v>
      </c>
      <c r="L19" s="268">
        <f>L21+L31+L36</f>
        <v>0</v>
      </c>
      <c r="M19" s="268">
        <f>SUM(P19:W20)</f>
        <v>1476</v>
      </c>
      <c r="N19" s="268">
        <f>N21+N31+N36</f>
        <v>466</v>
      </c>
      <c r="O19" s="268">
        <f t="shared" ref="O19:W19" si="1">O21+O31+O36</f>
        <v>0</v>
      </c>
      <c r="P19" s="268">
        <f t="shared" si="1"/>
        <v>612</v>
      </c>
      <c r="Q19" s="268">
        <f t="shared" si="1"/>
        <v>864</v>
      </c>
      <c r="R19" s="268">
        <f t="shared" si="1"/>
        <v>0</v>
      </c>
      <c r="S19" s="268">
        <f t="shared" si="1"/>
        <v>0</v>
      </c>
      <c r="T19" s="268">
        <f t="shared" si="1"/>
        <v>0</v>
      </c>
      <c r="U19" s="268">
        <f t="shared" si="1"/>
        <v>0</v>
      </c>
      <c r="V19" s="268">
        <f t="shared" si="1"/>
        <v>0</v>
      </c>
      <c r="W19" s="268">
        <f t="shared" si="1"/>
        <v>0</v>
      </c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</row>
    <row r="20" spans="1:72" ht="17.25" customHeight="1" thickBot="1" x14ac:dyDescent="0.35">
      <c r="A20" s="267"/>
      <c r="B20" s="269"/>
      <c r="C20" s="100">
        <v>1</v>
      </c>
      <c r="D20" s="100">
        <v>2</v>
      </c>
      <c r="E20" s="100">
        <v>3</v>
      </c>
      <c r="F20" s="100">
        <v>4</v>
      </c>
      <c r="G20" s="100">
        <v>5</v>
      </c>
      <c r="H20" s="100">
        <v>6</v>
      </c>
      <c r="I20" s="100">
        <v>7</v>
      </c>
      <c r="J20" s="100">
        <v>8</v>
      </c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</row>
    <row r="21" spans="1:72" ht="24.75" customHeight="1" thickBot="1" x14ac:dyDescent="0.35">
      <c r="A21" s="3" t="s">
        <v>141</v>
      </c>
      <c r="B21" s="4" t="s">
        <v>142</v>
      </c>
      <c r="C21" s="4"/>
      <c r="D21" s="4"/>
      <c r="E21" s="4"/>
      <c r="F21" s="4"/>
      <c r="G21" s="4"/>
      <c r="H21" s="4"/>
      <c r="I21" s="4"/>
      <c r="J21" s="4"/>
      <c r="K21" s="5">
        <f>L21+M21</f>
        <v>848</v>
      </c>
      <c r="L21" s="5">
        <f t="shared" ref="L21:V21" si="2">SUM(L22:L30)</f>
        <v>0</v>
      </c>
      <c r="M21" s="5">
        <f>SUM(P21:W21)</f>
        <v>848</v>
      </c>
      <c r="N21" s="5">
        <f t="shared" si="2"/>
        <v>374</v>
      </c>
      <c r="O21" s="5">
        <f t="shared" si="2"/>
        <v>0</v>
      </c>
      <c r="P21" s="5">
        <f t="shared" si="2"/>
        <v>391</v>
      </c>
      <c r="Q21" s="5">
        <f t="shared" si="2"/>
        <v>457</v>
      </c>
      <c r="R21" s="5">
        <f t="shared" si="2"/>
        <v>0</v>
      </c>
      <c r="S21" s="5">
        <f t="shared" si="2"/>
        <v>0</v>
      </c>
      <c r="T21" s="5">
        <f t="shared" si="2"/>
        <v>0</v>
      </c>
      <c r="U21" s="5">
        <f t="shared" si="2"/>
        <v>0</v>
      </c>
      <c r="V21" s="5">
        <f t="shared" si="2"/>
        <v>0</v>
      </c>
      <c r="W21" s="5">
        <f>SUM(W22:W30)</f>
        <v>0</v>
      </c>
    </row>
    <row r="22" spans="1:72" ht="15" thickBot="1" x14ac:dyDescent="0.35">
      <c r="A22" s="6" t="s">
        <v>127</v>
      </c>
      <c r="B22" s="7" t="s">
        <v>27</v>
      </c>
      <c r="C22" s="68"/>
      <c r="D22" s="79" t="s">
        <v>120</v>
      </c>
      <c r="E22" s="68"/>
      <c r="F22" s="68"/>
      <c r="G22" s="68"/>
      <c r="H22" s="68"/>
      <c r="I22" s="68"/>
      <c r="J22" s="68"/>
      <c r="K22" s="5">
        <f t="shared" ref="K22:K56" si="3">L22+M22</f>
        <v>90</v>
      </c>
      <c r="L22" s="8"/>
      <c r="M22" s="5">
        <f t="shared" ref="M22:M79" si="4">SUM(P22:W22)</f>
        <v>90</v>
      </c>
      <c r="N22" s="8">
        <v>32</v>
      </c>
      <c r="O22" s="36"/>
      <c r="P22" s="47">
        <v>34</v>
      </c>
      <c r="Q22" s="8">
        <v>56</v>
      </c>
      <c r="R22" s="8"/>
      <c r="S22" s="8"/>
      <c r="T22" s="8"/>
      <c r="U22" s="8"/>
      <c r="V22" s="8"/>
      <c r="W22" s="8"/>
    </row>
    <row r="23" spans="1:72" ht="15" thickBot="1" x14ac:dyDescent="0.35">
      <c r="A23" s="6" t="s">
        <v>128</v>
      </c>
      <c r="B23" s="7" t="s">
        <v>129</v>
      </c>
      <c r="C23" s="68" t="s">
        <v>28</v>
      </c>
      <c r="D23" s="68"/>
      <c r="E23" s="68"/>
      <c r="F23" s="68"/>
      <c r="G23" s="68"/>
      <c r="H23" s="68"/>
      <c r="I23" s="68"/>
      <c r="J23" s="68"/>
      <c r="K23" s="5">
        <f t="shared" si="3"/>
        <v>36</v>
      </c>
      <c r="L23" s="8"/>
      <c r="M23" s="5">
        <f t="shared" si="4"/>
        <v>36</v>
      </c>
      <c r="N23" s="8">
        <v>4</v>
      </c>
      <c r="O23" s="36"/>
      <c r="P23" s="47">
        <v>36</v>
      </c>
      <c r="Q23" s="8"/>
      <c r="R23" s="8"/>
      <c r="S23" s="8"/>
      <c r="T23" s="8"/>
      <c r="U23" s="8"/>
      <c r="V23" s="8"/>
      <c r="W23" s="8"/>
    </row>
    <row r="24" spans="1:72" ht="15" thickBot="1" x14ac:dyDescent="0.35">
      <c r="A24" s="6" t="s">
        <v>130</v>
      </c>
      <c r="B24" s="7" t="s">
        <v>29</v>
      </c>
      <c r="C24" s="68"/>
      <c r="D24" s="68" t="s">
        <v>28</v>
      </c>
      <c r="E24" s="68"/>
      <c r="F24" s="68"/>
      <c r="G24" s="68"/>
      <c r="H24" s="68"/>
      <c r="I24" s="68"/>
      <c r="J24" s="68"/>
      <c r="K24" s="5">
        <f t="shared" si="3"/>
        <v>120</v>
      </c>
      <c r="L24" s="8"/>
      <c r="M24" s="5">
        <f t="shared" si="4"/>
        <v>120</v>
      </c>
      <c r="N24" s="8">
        <v>33</v>
      </c>
      <c r="O24" s="48"/>
      <c r="P24" s="49">
        <v>66</v>
      </c>
      <c r="Q24" s="8">
        <v>54</v>
      </c>
      <c r="R24" s="8"/>
      <c r="S24" s="8"/>
      <c r="T24" s="8"/>
      <c r="U24" s="8"/>
      <c r="V24" s="8"/>
      <c r="W24" s="8"/>
    </row>
    <row r="25" spans="1:72" ht="15" thickBot="1" x14ac:dyDescent="0.35">
      <c r="A25" s="6" t="s">
        <v>131</v>
      </c>
      <c r="B25" s="7" t="s">
        <v>30</v>
      </c>
      <c r="C25" s="68"/>
      <c r="D25" s="106" t="s">
        <v>28</v>
      </c>
      <c r="E25" s="68"/>
      <c r="F25" s="68"/>
      <c r="G25" s="68"/>
      <c r="H25" s="68"/>
      <c r="I25" s="68"/>
      <c r="J25" s="68"/>
      <c r="K25" s="5">
        <f t="shared" si="3"/>
        <v>120</v>
      </c>
      <c r="L25" s="8"/>
      <c r="M25" s="5">
        <f t="shared" si="4"/>
        <v>120</v>
      </c>
      <c r="N25" s="36">
        <v>120</v>
      </c>
      <c r="O25" s="50"/>
      <c r="P25" s="47">
        <v>51</v>
      </c>
      <c r="Q25" s="8">
        <v>69</v>
      </c>
      <c r="R25" s="8"/>
      <c r="S25" s="8"/>
      <c r="T25" s="8"/>
      <c r="U25" s="8"/>
      <c r="V25" s="8"/>
      <c r="W25" s="8"/>
    </row>
    <row r="26" spans="1:72" ht="15" thickBot="1" x14ac:dyDescent="0.35">
      <c r="A26" s="6" t="s">
        <v>132</v>
      </c>
      <c r="B26" s="7" t="s">
        <v>32</v>
      </c>
      <c r="C26" s="68"/>
      <c r="D26" s="68" t="s">
        <v>28</v>
      </c>
      <c r="E26" s="68"/>
      <c r="F26" s="68"/>
      <c r="G26" s="68"/>
      <c r="H26" s="68"/>
      <c r="I26" s="68"/>
      <c r="J26" s="68"/>
      <c r="K26" s="5">
        <f t="shared" si="3"/>
        <v>180</v>
      </c>
      <c r="L26" s="8"/>
      <c r="M26" s="5">
        <f t="shared" si="4"/>
        <v>180</v>
      </c>
      <c r="N26" s="8">
        <v>26</v>
      </c>
      <c r="O26" s="36"/>
      <c r="P26" s="47">
        <v>85</v>
      </c>
      <c r="Q26" s="8">
        <v>95</v>
      </c>
      <c r="R26" s="8"/>
      <c r="S26" s="8"/>
      <c r="T26" s="8"/>
      <c r="U26" s="8"/>
      <c r="V26" s="8"/>
      <c r="W26" s="8"/>
    </row>
    <row r="27" spans="1:72" ht="12.75" customHeight="1" thickBot="1" x14ac:dyDescent="0.35">
      <c r="A27" s="6" t="s">
        <v>133</v>
      </c>
      <c r="B27" s="7" t="s">
        <v>140</v>
      </c>
      <c r="C27" s="68"/>
      <c r="D27" s="106" t="s">
        <v>28</v>
      </c>
      <c r="E27" s="68"/>
      <c r="F27" s="68"/>
      <c r="G27" s="68"/>
      <c r="H27" s="68"/>
      <c r="I27" s="68"/>
      <c r="J27" s="68"/>
      <c r="K27" s="5">
        <f t="shared" si="3"/>
        <v>68</v>
      </c>
      <c r="L27" s="8"/>
      <c r="M27" s="5">
        <f t="shared" si="4"/>
        <v>68</v>
      </c>
      <c r="N27" s="8">
        <v>10</v>
      </c>
      <c r="O27" s="36"/>
      <c r="P27" s="51">
        <v>34</v>
      </c>
      <c r="Q27" s="8">
        <v>34</v>
      </c>
      <c r="R27" s="8"/>
      <c r="S27" s="8"/>
      <c r="T27" s="8"/>
      <c r="U27" s="8"/>
      <c r="V27" s="8"/>
      <c r="W27" s="8"/>
    </row>
    <row r="28" spans="1:72" ht="17.25" customHeight="1" thickBot="1" x14ac:dyDescent="0.35">
      <c r="A28" s="6" t="s">
        <v>134</v>
      </c>
      <c r="B28" s="7" t="s">
        <v>33</v>
      </c>
      <c r="C28" s="68" t="s">
        <v>34</v>
      </c>
      <c r="D28" s="68" t="s">
        <v>28</v>
      </c>
      <c r="E28" s="68"/>
      <c r="F28" s="68"/>
      <c r="G28" s="68"/>
      <c r="H28" s="68"/>
      <c r="I28" s="68"/>
      <c r="J28" s="68"/>
      <c r="K28" s="5">
        <f t="shared" si="3"/>
        <v>118</v>
      </c>
      <c r="L28" s="8"/>
      <c r="M28" s="5">
        <f t="shared" si="4"/>
        <v>118</v>
      </c>
      <c r="N28" s="8">
        <v>118</v>
      </c>
      <c r="O28" s="52"/>
      <c r="P28" s="51">
        <v>51</v>
      </c>
      <c r="Q28" s="53">
        <v>67</v>
      </c>
      <c r="R28" s="8"/>
      <c r="S28" s="8"/>
      <c r="T28" s="8"/>
      <c r="U28" s="8"/>
      <c r="V28" s="10"/>
      <c r="W28" s="108"/>
    </row>
    <row r="29" spans="1:72" ht="17.25" customHeight="1" thickBot="1" x14ac:dyDescent="0.35">
      <c r="A29" s="6" t="s">
        <v>135</v>
      </c>
      <c r="B29" s="7" t="s">
        <v>35</v>
      </c>
      <c r="C29" s="106"/>
      <c r="D29" s="106" t="s">
        <v>28</v>
      </c>
      <c r="E29" s="106"/>
      <c r="F29" s="106"/>
      <c r="G29" s="106"/>
      <c r="H29" s="106"/>
      <c r="I29" s="106"/>
      <c r="J29" s="106"/>
      <c r="K29" s="5">
        <f t="shared" si="3"/>
        <v>80</v>
      </c>
      <c r="L29" s="106"/>
      <c r="M29" s="5">
        <f t="shared" si="4"/>
        <v>80</v>
      </c>
      <c r="N29" s="106">
        <v>27</v>
      </c>
      <c r="O29" s="105"/>
      <c r="P29" s="51">
        <v>34</v>
      </c>
      <c r="Q29" s="47">
        <v>46</v>
      </c>
      <c r="R29" s="106"/>
      <c r="S29" s="106"/>
      <c r="T29" s="106"/>
      <c r="U29" s="106"/>
      <c r="V29" s="107"/>
      <c r="W29" s="47"/>
    </row>
    <row r="30" spans="1:72" ht="18.75" customHeight="1" thickBot="1" x14ac:dyDescent="0.35">
      <c r="A30" s="6" t="s">
        <v>136</v>
      </c>
      <c r="B30" s="7" t="s">
        <v>36</v>
      </c>
      <c r="C30" s="68"/>
      <c r="D30" s="106" t="s">
        <v>28</v>
      </c>
      <c r="E30" s="68"/>
      <c r="F30" s="68"/>
      <c r="G30" s="68"/>
      <c r="H30" s="68"/>
      <c r="I30" s="68"/>
      <c r="J30" s="68"/>
      <c r="K30" s="5">
        <f t="shared" si="3"/>
        <v>36</v>
      </c>
      <c r="L30" s="8"/>
      <c r="M30" s="5">
        <f t="shared" si="4"/>
        <v>36</v>
      </c>
      <c r="N30" s="8">
        <v>4</v>
      </c>
      <c r="O30" s="54"/>
      <c r="P30" s="47"/>
      <c r="Q30" s="8">
        <v>36</v>
      </c>
      <c r="R30" s="8"/>
      <c r="S30" s="8"/>
      <c r="T30" s="8"/>
      <c r="U30" s="8"/>
      <c r="V30" s="8"/>
      <c r="W30" s="8"/>
    </row>
    <row r="31" spans="1:72" ht="38.25" customHeight="1" thickBot="1" x14ac:dyDescent="0.35">
      <c r="A31" s="3" t="s">
        <v>143</v>
      </c>
      <c r="B31" s="4" t="s">
        <v>144</v>
      </c>
      <c r="C31" s="9"/>
      <c r="D31" s="9"/>
      <c r="E31" s="9"/>
      <c r="F31" s="9"/>
      <c r="G31" s="9"/>
      <c r="H31" s="9"/>
      <c r="I31" s="9"/>
      <c r="J31" s="9"/>
      <c r="K31" s="5">
        <f>SUM(K32:K35)</f>
        <v>556</v>
      </c>
      <c r="L31" s="5">
        <f t="shared" ref="L31:W31" si="5">SUM(L32:L34)</f>
        <v>0</v>
      </c>
      <c r="M31" s="5">
        <f>SUM(K32:K35)</f>
        <v>556</v>
      </c>
      <c r="N31" s="5">
        <f t="shared" si="5"/>
        <v>92</v>
      </c>
      <c r="O31" s="5">
        <f t="shared" si="5"/>
        <v>0</v>
      </c>
      <c r="P31" s="5">
        <f>SUM(P32:P35)</f>
        <v>221</v>
      </c>
      <c r="Q31" s="5">
        <f>SUM(Q32:Q35)</f>
        <v>335</v>
      </c>
      <c r="R31" s="5">
        <f t="shared" si="5"/>
        <v>0</v>
      </c>
      <c r="S31" s="5">
        <f t="shared" si="5"/>
        <v>0</v>
      </c>
      <c r="T31" s="5">
        <f t="shared" si="5"/>
        <v>0</v>
      </c>
      <c r="U31" s="5">
        <f t="shared" si="5"/>
        <v>0</v>
      </c>
      <c r="V31" s="5">
        <f t="shared" si="5"/>
        <v>0</v>
      </c>
      <c r="W31" s="5">
        <f t="shared" si="5"/>
        <v>0</v>
      </c>
    </row>
    <row r="32" spans="1:72" ht="15" thickBot="1" x14ac:dyDescent="0.35">
      <c r="A32" s="6" t="s">
        <v>137</v>
      </c>
      <c r="B32" s="7" t="s">
        <v>31</v>
      </c>
      <c r="C32" s="106" t="s">
        <v>28</v>
      </c>
      <c r="D32" s="79" t="s">
        <v>120</v>
      </c>
      <c r="E32" s="68"/>
      <c r="F32" s="68"/>
      <c r="G32" s="68"/>
      <c r="H32" s="68"/>
      <c r="I32" s="68"/>
      <c r="J32" s="68"/>
      <c r="K32" s="5">
        <f>SUM(P32,Q32)</f>
        <v>290</v>
      </c>
      <c r="L32" s="8"/>
      <c r="M32" s="5">
        <v>290</v>
      </c>
      <c r="N32" s="8">
        <v>47</v>
      </c>
      <c r="O32" s="54">
        <v>0</v>
      </c>
      <c r="P32" s="47">
        <v>118</v>
      </c>
      <c r="Q32" s="8">
        <v>172</v>
      </c>
      <c r="R32" s="8"/>
      <c r="S32" s="8"/>
      <c r="T32" s="8"/>
      <c r="U32" s="8"/>
      <c r="V32" s="8"/>
      <c r="W32" s="8"/>
    </row>
    <row r="33" spans="1:23" ht="15" thickBot="1" x14ac:dyDescent="0.35">
      <c r="A33" s="6" t="s">
        <v>138</v>
      </c>
      <c r="B33" s="7" t="s">
        <v>37</v>
      </c>
      <c r="C33" s="68"/>
      <c r="D33" s="106" t="s">
        <v>28</v>
      </c>
      <c r="E33" s="68"/>
      <c r="F33" s="68"/>
      <c r="G33" s="68"/>
      <c r="H33" s="68"/>
      <c r="I33" s="68"/>
      <c r="J33" s="68"/>
      <c r="K33" s="5">
        <f t="shared" si="3"/>
        <v>95</v>
      </c>
      <c r="L33" s="8"/>
      <c r="M33" s="5">
        <f t="shared" si="4"/>
        <v>95</v>
      </c>
      <c r="N33" s="8">
        <v>22</v>
      </c>
      <c r="O33" s="48"/>
      <c r="P33" s="47">
        <v>34</v>
      </c>
      <c r="Q33" s="116">
        <v>61</v>
      </c>
      <c r="R33" s="8"/>
      <c r="S33" s="8"/>
      <c r="T33" s="8"/>
      <c r="U33" s="8"/>
      <c r="V33" s="8"/>
      <c r="W33" s="8"/>
    </row>
    <row r="34" spans="1:23" ht="15" thickBot="1" x14ac:dyDescent="0.35">
      <c r="A34" s="6" t="s">
        <v>139</v>
      </c>
      <c r="B34" s="7" t="s">
        <v>38</v>
      </c>
      <c r="C34" s="106"/>
      <c r="D34" s="79" t="s">
        <v>120</v>
      </c>
      <c r="E34" s="68"/>
      <c r="F34" s="68"/>
      <c r="G34" s="68"/>
      <c r="H34" s="68"/>
      <c r="I34" s="68"/>
      <c r="J34" s="68"/>
      <c r="K34" s="5">
        <f>L34+M34</f>
        <v>135</v>
      </c>
      <c r="L34" s="8"/>
      <c r="M34" s="5">
        <f t="shared" si="4"/>
        <v>135</v>
      </c>
      <c r="N34" s="48">
        <v>23</v>
      </c>
      <c r="O34" s="47"/>
      <c r="P34" s="110">
        <v>51</v>
      </c>
      <c r="Q34" s="47">
        <v>84</v>
      </c>
      <c r="R34" s="8"/>
      <c r="S34" s="8"/>
      <c r="T34" s="8"/>
      <c r="U34" s="8"/>
      <c r="V34" s="8"/>
      <c r="W34" s="8"/>
    </row>
    <row r="35" spans="1:23" ht="15" thickBot="1" x14ac:dyDescent="0.35">
      <c r="A35" s="6" t="s">
        <v>147</v>
      </c>
      <c r="B35" s="7" t="s">
        <v>145</v>
      </c>
      <c r="C35" s="114"/>
      <c r="D35" s="117" t="s">
        <v>146</v>
      </c>
      <c r="E35" s="114"/>
      <c r="F35" s="114"/>
      <c r="G35" s="114"/>
      <c r="H35" s="114"/>
      <c r="I35" s="114"/>
      <c r="J35" s="114"/>
      <c r="K35" s="5">
        <v>36</v>
      </c>
      <c r="L35" s="114"/>
      <c r="M35" s="109">
        <v>36</v>
      </c>
      <c r="N35" s="47"/>
      <c r="O35" s="47">
        <v>36</v>
      </c>
      <c r="P35" s="110">
        <v>18</v>
      </c>
      <c r="Q35" s="47">
        <v>18</v>
      </c>
      <c r="R35" s="114"/>
      <c r="S35" s="114"/>
      <c r="T35" s="114"/>
      <c r="U35" s="114"/>
      <c r="V35" s="114"/>
      <c r="W35" s="114"/>
    </row>
    <row r="36" spans="1:23" ht="19.5" customHeight="1" thickBot="1" x14ac:dyDescent="0.35">
      <c r="A36" s="82"/>
      <c r="B36" s="11" t="s">
        <v>119</v>
      </c>
      <c r="C36" s="11"/>
      <c r="D36" s="9">
        <v>4</v>
      </c>
      <c r="E36" s="9"/>
      <c r="F36" s="9"/>
      <c r="G36" s="9"/>
      <c r="H36" s="9"/>
      <c r="I36" s="9"/>
      <c r="J36" s="9"/>
      <c r="K36" s="5">
        <f t="shared" si="3"/>
        <v>72</v>
      </c>
      <c r="L36" s="9"/>
      <c r="M36" s="109">
        <f t="shared" si="4"/>
        <v>72</v>
      </c>
      <c r="N36" s="111"/>
      <c r="O36" s="112"/>
      <c r="P36" s="112"/>
      <c r="Q36" s="113">
        <v>72</v>
      </c>
      <c r="R36" s="9"/>
      <c r="S36" s="9"/>
      <c r="T36" s="9"/>
      <c r="U36" s="9"/>
      <c r="V36" s="9"/>
      <c r="W36" s="9"/>
    </row>
    <row r="37" spans="1:23" ht="19.5" customHeight="1" thickBot="1" x14ac:dyDescent="0.35">
      <c r="A37" s="83"/>
      <c r="B37" s="86" t="s">
        <v>122</v>
      </c>
      <c r="C37" s="84"/>
      <c r="D37" s="84"/>
      <c r="E37" s="85"/>
      <c r="F37" s="85"/>
      <c r="G37" s="85"/>
      <c r="H37" s="85"/>
      <c r="I37" s="85"/>
      <c r="J37" s="85"/>
      <c r="K37" s="89">
        <f t="shared" ref="K37:W37" si="6">K38+K43+K46+K77+K78+K79</f>
        <v>5976</v>
      </c>
      <c r="L37" s="89">
        <f t="shared" si="6"/>
        <v>1512</v>
      </c>
      <c r="M37" s="89">
        <f t="shared" si="6"/>
        <v>4464</v>
      </c>
      <c r="N37" s="89">
        <f t="shared" si="6"/>
        <v>1440</v>
      </c>
      <c r="O37" s="89">
        <f t="shared" si="6"/>
        <v>70</v>
      </c>
      <c r="P37" s="89">
        <f t="shared" si="6"/>
        <v>0</v>
      </c>
      <c r="Q37" s="89">
        <f t="shared" si="6"/>
        <v>0</v>
      </c>
      <c r="R37" s="89">
        <f t="shared" si="6"/>
        <v>612</v>
      </c>
      <c r="S37" s="89">
        <f t="shared" si="6"/>
        <v>864</v>
      </c>
      <c r="T37" s="89">
        <f t="shared" si="6"/>
        <v>612</v>
      </c>
      <c r="U37" s="89">
        <f t="shared" si="6"/>
        <v>900</v>
      </c>
      <c r="V37" s="89">
        <f t="shared" si="6"/>
        <v>612</v>
      </c>
      <c r="W37" s="89">
        <f t="shared" si="6"/>
        <v>864</v>
      </c>
    </row>
    <row r="38" spans="1:23" ht="21.75" customHeight="1" thickBot="1" x14ac:dyDescent="0.35">
      <c r="A38" s="12" t="s">
        <v>39</v>
      </c>
      <c r="B38" s="13" t="s">
        <v>40</v>
      </c>
      <c r="C38" s="14"/>
      <c r="D38" s="14"/>
      <c r="E38" s="15"/>
      <c r="F38" s="15"/>
      <c r="G38" s="15"/>
      <c r="H38" s="15"/>
      <c r="I38" s="15"/>
      <c r="J38" s="15"/>
      <c r="K38" s="90">
        <f t="shared" si="3"/>
        <v>648</v>
      </c>
      <c r="L38" s="76">
        <f t="shared" ref="L38:W38" si="7">SUM(L39:L42)</f>
        <v>216</v>
      </c>
      <c r="M38" s="90">
        <f t="shared" si="4"/>
        <v>432</v>
      </c>
      <c r="N38" s="91">
        <f t="shared" si="7"/>
        <v>348</v>
      </c>
      <c r="O38" s="88">
        <f t="shared" si="7"/>
        <v>0</v>
      </c>
      <c r="P38" s="88">
        <f t="shared" si="7"/>
        <v>0</v>
      </c>
      <c r="Q38" s="13">
        <f t="shared" si="7"/>
        <v>0</v>
      </c>
      <c r="R38" s="13">
        <f t="shared" si="7"/>
        <v>64</v>
      </c>
      <c r="S38" s="13">
        <f t="shared" si="7"/>
        <v>80</v>
      </c>
      <c r="T38" s="13">
        <f t="shared" si="7"/>
        <v>92</v>
      </c>
      <c r="U38" s="13">
        <f t="shared" si="7"/>
        <v>44</v>
      </c>
      <c r="V38" s="13">
        <f t="shared" si="7"/>
        <v>100</v>
      </c>
      <c r="W38" s="13">
        <f t="shared" si="7"/>
        <v>52</v>
      </c>
    </row>
    <row r="39" spans="1:23" ht="21.75" customHeight="1" thickBot="1" x14ac:dyDescent="0.35">
      <c r="A39" s="16" t="s">
        <v>41</v>
      </c>
      <c r="B39" s="17" t="s">
        <v>42</v>
      </c>
      <c r="C39" s="7"/>
      <c r="D39" s="7"/>
      <c r="E39" s="8"/>
      <c r="F39" s="8"/>
      <c r="G39" s="8"/>
      <c r="H39" s="8"/>
      <c r="I39" s="8"/>
      <c r="J39" s="8" t="s">
        <v>28</v>
      </c>
      <c r="K39" s="5">
        <f>L39+M39</f>
        <v>56</v>
      </c>
      <c r="L39" s="18">
        <v>8</v>
      </c>
      <c r="M39" s="5">
        <f t="shared" si="4"/>
        <v>48</v>
      </c>
      <c r="N39" s="18">
        <v>8</v>
      </c>
      <c r="O39" s="36"/>
      <c r="P39" s="47"/>
      <c r="Q39" s="8"/>
      <c r="R39" s="2"/>
      <c r="S39" s="2"/>
      <c r="T39" s="2"/>
      <c r="U39" s="2"/>
      <c r="V39" s="18">
        <v>33</v>
      </c>
      <c r="W39" s="18">
        <v>15</v>
      </c>
    </row>
    <row r="40" spans="1:23" ht="21.75" customHeight="1" thickBot="1" x14ac:dyDescent="0.35">
      <c r="A40" s="16" t="s">
        <v>43</v>
      </c>
      <c r="B40" s="17" t="s">
        <v>32</v>
      </c>
      <c r="C40" s="7"/>
      <c r="D40" s="7"/>
      <c r="E40" s="8"/>
      <c r="F40" s="8"/>
      <c r="G40" s="8"/>
      <c r="H40" s="8"/>
      <c r="I40" s="8"/>
      <c r="J40" s="79" t="s">
        <v>120</v>
      </c>
      <c r="K40" s="5">
        <f t="shared" si="3"/>
        <v>56</v>
      </c>
      <c r="L40" s="18">
        <v>8</v>
      </c>
      <c r="M40" s="5">
        <f t="shared" si="4"/>
        <v>48</v>
      </c>
      <c r="N40" s="18">
        <v>6</v>
      </c>
      <c r="O40" s="52"/>
      <c r="P40" s="51"/>
      <c r="Q40" s="8"/>
      <c r="R40" s="18"/>
      <c r="S40" s="18"/>
      <c r="T40" s="18"/>
      <c r="U40" s="18"/>
      <c r="V40" s="18">
        <v>33</v>
      </c>
      <c r="W40" s="18">
        <v>15</v>
      </c>
    </row>
    <row r="41" spans="1:23" ht="41.25" customHeight="1" thickBot="1" x14ac:dyDescent="0.35">
      <c r="A41" s="16" t="s">
        <v>44</v>
      </c>
      <c r="B41" s="17" t="s">
        <v>30</v>
      </c>
      <c r="C41" s="7"/>
      <c r="D41" s="7"/>
      <c r="E41" s="8"/>
      <c r="F41" s="8" t="s">
        <v>28</v>
      </c>
      <c r="G41" s="8"/>
      <c r="H41" s="8" t="s">
        <v>28</v>
      </c>
      <c r="I41" s="8"/>
      <c r="J41" s="79" t="s">
        <v>120</v>
      </c>
      <c r="K41" s="5">
        <f t="shared" si="3"/>
        <v>200</v>
      </c>
      <c r="L41" s="18">
        <v>32</v>
      </c>
      <c r="M41" s="5">
        <f t="shared" si="4"/>
        <v>168</v>
      </c>
      <c r="N41" s="18">
        <v>168</v>
      </c>
      <c r="O41" s="36"/>
      <c r="P41" s="47"/>
      <c r="Q41" s="8"/>
      <c r="R41" s="18">
        <v>32</v>
      </c>
      <c r="S41" s="18">
        <v>40</v>
      </c>
      <c r="T41" s="18">
        <v>46</v>
      </c>
      <c r="U41" s="18">
        <v>22</v>
      </c>
      <c r="V41" s="18">
        <v>17</v>
      </c>
      <c r="W41" s="18">
        <v>11</v>
      </c>
    </row>
    <row r="42" spans="1:23" ht="21" customHeight="1" thickBot="1" x14ac:dyDescent="0.35">
      <c r="A42" s="16" t="s">
        <v>45</v>
      </c>
      <c r="B42" s="17" t="s">
        <v>33</v>
      </c>
      <c r="C42" s="7"/>
      <c r="D42" s="7"/>
      <c r="E42" s="8" t="s">
        <v>34</v>
      </c>
      <c r="F42" s="8" t="s">
        <v>34</v>
      </c>
      <c r="G42" s="8" t="s">
        <v>34</v>
      </c>
      <c r="H42" s="8" t="s">
        <v>34</v>
      </c>
      <c r="I42" s="8" t="s">
        <v>34</v>
      </c>
      <c r="J42" s="8" t="s">
        <v>28</v>
      </c>
      <c r="K42" s="5">
        <f t="shared" si="3"/>
        <v>336</v>
      </c>
      <c r="L42" s="18">
        <v>168</v>
      </c>
      <c r="M42" s="5">
        <f t="shared" si="4"/>
        <v>168</v>
      </c>
      <c r="N42" s="18">
        <v>166</v>
      </c>
      <c r="O42" s="48"/>
      <c r="P42" s="49"/>
      <c r="Q42" s="8"/>
      <c r="R42" s="18">
        <v>32</v>
      </c>
      <c r="S42" s="18">
        <v>40</v>
      </c>
      <c r="T42" s="18">
        <v>46</v>
      </c>
      <c r="U42" s="18">
        <v>22</v>
      </c>
      <c r="V42" s="18">
        <v>17</v>
      </c>
      <c r="W42" s="18">
        <v>11</v>
      </c>
    </row>
    <row r="43" spans="1:23" ht="27" thickBot="1" x14ac:dyDescent="0.35">
      <c r="A43" s="12" t="s">
        <v>46</v>
      </c>
      <c r="B43" s="13" t="s">
        <v>47</v>
      </c>
      <c r="C43" s="14"/>
      <c r="D43" s="14"/>
      <c r="E43" s="15"/>
      <c r="F43" s="15"/>
      <c r="G43" s="15"/>
      <c r="H43" s="15"/>
      <c r="I43" s="15"/>
      <c r="J43" s="72"/>
      <c r="K43" s="90">
        <f t="shared" si="3"/>
        <v>144</v>
      </c>
      <c r="L43" s="76">
        <f t="shared" ref="L43:V43" si="8">SUM(L44:L45)</f>
        <v>48</v>
      </c>
      <c r="M43" s="90">
        <f t="shared" si="4"/>
        <v>96</v>
      </c>
      <c r="N43" s="91">
        <f t="shared" si="8"/>
        <v>50</v>
      </c>
      <c r="O43" s="87">
        <f t="shared" si="8"/>
        <v>0</v>
      </c>
      <c r="P43" s="87">
        <f t="shared" si="8"/>
        <v>0</v>
      </c>
      <c r="Q43" s="13">
        <f t="shared" si="8"/>
        <v>0</v>
      </c>
      <c r="R43" s="13">
        <f t="shared" si="8"/>
        <v>32</v>
      </c>
      <c r="S43" s="13">
        <f t="shared" si="8"/>
        <v>64</v>
      </c>
      <c r="T43" s="13">
        <f t="shared" si="8"/>
        <v>0</v>
      </c>
      <c r="U43" s="13">
        <f t="shared" si="8"/>
        <v>0</v>
      </c>
      <c r="V43" s="13">
        <f t="shared" si="8"/>
        <v>0</v>
      </c>
      <c r="W43" s="13">
        <f>SUM(W44:W45)</f>
        <v>0</v>
      </c>
    </row>
    <row r="44" spans="1:23" ht="14.25" customHeight="1" thickBot="1" x14ac:dyDescent="0.35">
      <c r="A44" s="19" t="s">
        <v>48</v>
      </c>
      <c r="B44" s="20" t="s">
        <v>31</v>
      </c>
      <c r="C44" s="21"/>
      <c r="D44" s="21"/>
      <c r="E44" s="22"/>
      <c r="F44" s="22" t="s">
        <v>28</v>
      </c>
      <c r="G44" s="22"/>
      <c r="H44" s="22"/>
      <c r="I44" s="22"/>
      <c r="J44" s="22"/>
      <c r="K44" s="5">
        <f t="shared" si="3"/>
        <v>96</v>
      </c>
      <c r="L44" s="23">
        <v>32</v>
      </c>
      <c r="M44" s="5">
        <f t="shared" si="4"/>
        <v>64</v>
      </c>
      <c r="N44" s="23">
        <v>40</v>
      </c>
      <c r="O44" s="42"/>
      <c r="P44" s="45"/>
      <c r="Q44" s="22"/>
      <c r="R44" s="24"/>
      <c r="S44" s="23">
        <v>64</v>
      </c>
      <c r="T44" s="24"/>
      <c r="U44" s="24"/>
      <c r="V44" s="23"/>
      <c r="W44" s="23"/>
    </row>
    <row r="45" spans="1:23" ht="18.75" customHeight="1" thickBot="1" x14ac:dyDescent="0.35">
      <c r="A45" s="19" t="s">
        <v>49</v>
      </c>
      <c r="B45" s="20" t="s">
        <v>50</v>
      </c>
      <c r="C45" s="21"/>
      <c r="D45" s="21"/>
      <c r="E45" s="22" t="s">
        <v>28</v>
      </c>
      <c r="F45" s="22"/>
      <c r="G45" s="22"/>
      <c r="H45" s="22"/>
      <c r="I45" s="22"/>
      <c r="J45" s="22"/>
      <c r="K45" s="5">
        <f t="shared" si="3"/>
        <v>48</v>
      </c>
      <c r="L45" s="23">
        <v>16</v>
      </c>
      <c r="M45" s="5">
        <f t="shared" si="4"/>
        <v>32</v>
      </c>
      <c r="N45" s="23">
        <v>10</v>
      </c>
      <c r="O45" s="42"/>
      <c r="P45" s="56"/>
      <c r="Q45" s="22"/>
      <c r="R45" s="23">
        <v>32</v>
      </c>
      <c r="S45" s="23"/>
      <c r="T45" s="24"/>
      <c r="U45" s="24"/>
      <c r="V45" s="23"/>
      <c r="W45" s="23"/>
    </row>
    <row r="46" spans="1:23" ht="32.25" customHeight="1" thickBot="1" x14ac:dyDescent="0.35">
      <c r="A46" s="12" t="s">
        <v>51</v>
      </c>
      <c r="B46" s="13" t="s">
        <v>52</v>
      </c>
      <c r="C46" s="14"/>
      <c r="D46" s="14"/>
      <c r="E46" s="15"/>
      <c r="F46" s="15"/>
      <c r="G46" s="15"/>
      <c r="H46" s="15"/>
      <c r="I46" s="15"/>
      <c r="J46" s="72"/>
      <c r="K46" s="90">
        <f t="shared" ref="K46:W46" si="9">K47+K59</f>
        <v>4644</v>
      </c>
      <c r="L46" s="90">
        <f t="shared" si="9"/>
        <v>1248</v>
      </c>
      <c r="M46" s="90">
        <f t="shared" si="9"/>
        <v>3396</v>
      </c>
      <c r="N46" s="90">
        <f t="shared" si="9"/>
        <v>1042</v>
      </c>
      <c r="O46" s="90">
        <f t="shared" si="9"/>
        <v>70</v>
      </c>
      <c r="P46" s="90">
        <f t="shared" si="9"/>
        <v>0</v>
      </c>
      <c r="Q46" s="90">
        <f t="shared" si="9"/>
        <v>0</v>
      </c>
      <c r="R46" s="90">
        <f t="shared" si="9"/>
        <v>492</v>
      </c>
      <c r="S46" s="90">
        <f t="shared" si="9"/>
        <v>708</v>
      </c>
      <c r="T46" s="90">
        <f t="shared" si="9"/>
        <v>508</v>
      </c>
      <c r="U46" s="90">
        <f t="shared" si="9"/>
        <v>796</v>
      </c>
      <c r="V46" s="90">
        <f t="shared" si="9"/>
        <v>488</v>
      </c>
      <c r="W46" s="90">
        <f t="shared" si="9"/>
        <v>404</v>
      </c>
    </row>
    <row r="47" spans="1:23" ht="15" thickBot="1" x14ac:dyDescent="0.35">
      <c r="A47" s="25" t="s">
        <v>53</v>
      </c>
      <c r="B47" s="26" t="s">
        <v>54</v>
      </c>
      <c r="C47" s="27"/>
      <c r="D47" s="27"/>
      <c r="E47" s="28"/>
      <c r="F47" s="28"/>
      <c r="G47" s="28"/>
      <c r="H47" s="28"/>
      <c r="I47" s="28"/>
      <c r="J47" s="92"/>
      <c r="K47" s="93">
        <f t="shared" si="3"/>
        <v>972</v>
      </c>
      <c r="L47" s="94">
        <f>SUM(L48:L58)</f>
        <v>324</v>
      </c>
      <c r="M47" s="93">
        <f t="shared" si="4"/>
        <v>648</v>
      </c>
      <c r="N47" s="94">
        <f t="shared" ref="N47:W47" si="10">SUM(N48:N58)</f>
        <v>298</v>
      </c>
      <c r="O47" s="26">
        <f t="shared" si="10"/>
        <v>0</v>
      </c>
      <c r="P47" s="26">
        <f t="shared" si="10"/>
        <v>0</v>
      </c>
      <c r="Q47" s="26">
        <f t="shared" si="10"/>
        <v>0</v>
      </c>
      <c r="R47" s="26">
        <f t="shared" si="10"/>
        <v>306</v>
      </c>
      <c r="S47" s="26">
        <f t="shared" si="10"/>
        <v>230</v>
      </c>
      <c r="T47" s="26">
        <f t="shared" si="10"/>
        <v>32</v>
      </c>
      <c r="U47" s="26">
        <f t="shared" si="10"/>
        <v>80</v>
      </c>
      <c r="V47" s="26">
        <f t="shared" si="10"/>
        <v>0</v>
      </c>
      <c r="W47" s="26">
        <f t="shared" si="10"/>
        <v>0</v>
      </c>
    </row>
    <row r="48" spans="1:23" ht="19.5" customHeight="1" thickBot="1" x14ac:dyDescent="0.35">
      <c r="A48" s="19" t="s">
        <v>55</v>
      </c>
      <c r="B48" s="20" t="s">
        <v>56</v>
      </c>
      <c r="C48" s="21"/>
      <c r="D48" s="21"/>
      <c r="E48" s="79" t="s">
        <v>120</v>
      </c>
      <c r="F48" s="22"/>
      <c r="G48" s="22"/>
      <c r="H48" s="22"/>
      <c r="I48" s="22"/>
      <c r="J48" s="22"/>
      <c r="K48" s="5">
        <f>L48+M48</f>
        <v>120</v>
      </c>
      <c r="L48" s="23">
        <v>40</v>
      </c>
      <c r="M48" s="5">
        <f t="shared" si="4"/>
        <v>80</v>
      </c>
      <c r="N48" s="23">
        <v>80</v>
      </c>
      <c r="O48" s="42"/>
      <c r="P48" s="57"/>
      <c r="Q48" s="22"/>
      <c r="R48" s="23">
        <v>80</v>
      </c>
      <c r="S48" s="23"/>
      <c r="T48" s="23"/>
      <c r="U48" s="24"/>
      <c r="V48" s="23"/>
      <c r="W48" s="23"/>
    </row>
    <row r="49" spans="1:23" ht="23.25" customHeight="1" thickBot="1" x14ac:dyDescent="0.35">
      <c r="A49" s="19" t="s">
        <v>57</v>
      </c>
      <c r="B49" s="20" t="s">
        <v>58</v>
      </c>
      <c r="C49" s="21"/>
      <c r="D49" s="21"/>
      <c r="E49" s="22"/>
      <c r="F49" s="79" t="s">
        <v>120</v>
      </c>
      <c r="G49" s="22"/>
      <c r="H49" s="22"/>
      <c r="I49" s="22"/>
      <c r="J49" s="22"/>
      <c r="K49" s="5">
        <f t="shared" si="3"/>
        <v>120</v>
      </c>
      <c r="L49" s="23">
        <v>40</v>
      </c>
      <c r="M49" s="5">
        <f t="shared" si="4"/>
        <v>80</v>
      </c>
      <c r="N49" s="23">
        <v>26</v>
      </c>
      <c r="O49" s="42"/>
      <c r="P49" s="45"/>
      <c r="Q49" s="22"/>
      <c r="R49" s="23"/>
      <c r="S49" s="23">
        <v>80</v>
      </c>
      <c r="T49" s="23"/>
      <c r="U49" s="24"/>
      <c r="V49" s="23"/>
      <c r="W49" s="23"/>
    </row>
    <row r="50" spans="1:23" ht="24.75" customHeight="1" thickBot="1" x14ac:dyDescent="0.35">
      <c r="A50" s="19" t="s">
        <v>59</v>
      </c>
      <c r="B50" s="20" t="s">
        <v>60</v>
      </c>
      <c r="C50" s="21"/>
      <c r="D50" s="21"/>
      <c r="E50" s="22" t="s">
        <v>28</v>
      </c>
      <c r="F50" s="22"/>
      <c r="G50" s="22"/>
      <c r="H50" s="22"/>
      <c r="I50" s="22"/>
      <c r="J50" s="22"/>
      <c r="K50" s="5">
        <f t="shared" si="3"/>
        <v>72</v>
      </c>
      <c r="L50" s="23">
        <v>24</v>
      </c>
      <c r="M50" s="5">
        <f t="shared" si="4"/>
        <v>48</v>
      </c>
      <c r="N50" s="23">
        <v>12</v>
      </c>
      <c r="O50" s="42"/>
      <c r="P50" s="56"/>
      <c r="Q50" s="22"/>
      <c r="R50" s="23">
        <v>48</v>
      </c>
      <c r="S50" s="23"/>
      <c r="T50" s="23"/>
      <c r="U50" s="24"/>
      <c r="V50" s="23"/>
      <c r="W50" s="23"/>
    </row>
    <row r="51" spans="1:23" ht="16.5" customHeight="1" thickBot="1" x14ac:dyDescent="0.35">
      <c r="A51" s="19" t="s">
        <v>61</v>
      </c>
      <c r="B51" s="20" t="s">
        <v>62</v>
      </c>
      <c r="C51" s="21"/>
      <c r="D51" s="21"/>
      <c r="E51" s="79" t="s">
        <v>120</v>
      </c>
      <c r="F51" s="22"/>
      <c r="G51" s="22"/>
      <c r="H51" s="117"/>
      <c r="I51" s="22"/>
      <c r="J51" s="22"/>
      <c r="K51" s="5">
        <f t="shared" si="3"/>
        <v>120</v>
      </c>
      <c r="L51" s="23">
        <v>40</v>
      </c>
      <c r="M51" s="5">
        <f t="shared" si="4"/>
        <v>80</v>
      </c>
      <c r="N51" s="23">
        <v>24</v>
      </c>
      <c r="O51" s="42"/>
      <c r="P51" s="45"/>
      <c r="Q51" s="22"/>
      <c r="R51" s="23">
        <v>80</v>
      </c>
      <c r="S51" s="23"/>
      <c r="T51" s="23"/>
      <c r="U51" s="23"/>
      <c r="V51" s="23"/>
      <c r="W51" s="23"/>
    </row>
    <row r="52" spans="1:23" ht="19.5" customHeight="1" thickBot="1" x14ac:dyDescent="0.35">
      <c r="A52" s="19" t="s">
        <v>63</v>
      </c>
      <c r="B52" s="20" t="s">
        <v>64</v>
      </c>
      <c r="C52" s="21"/>
      <c r="D52" s="21"/>
      <c r="E52" s="117"/>
      <c r="F52" s="22"/>
      <c r="G52" s="22"/>
      <c r="H52" s="79" t="s">
        <v>120</v>
      </c>
      <c r="I52" s="22"/>
      <c r="J52" s="22"/>
      <c r="K52" s="5">
        <f t="shared" si="3"/>
        <v>120</v>
      </c>
      <c r="L52" s="23">
        <v>40</v>
      </c>
      <c r="M52" s="5">
        <f t="shared" si="4"/>
        <v>80</v>
      </c>
      <c r="N52" s="23">
        <v>30</v>
      </c>
      <c r="O52" s="42"/>
      <c r="P52" s="56"/>
      <c r="Q52" s="22"/>
      <c r="R52" s="23"/>
      <c r="S52" s="23"/>
      <c r="T52" s="23"/>
      <c r="U52" s="23">
        <v>80</v>
      </c>
      <c r="V52" s="23"/>
      <c r="W52" s="23"/>
    </row>
    <row r="53" spans="1:23" ht="23.25" customHeight="1" thickBot="1" x14ac:dyDescent="0.35">
      <c r="A53" s="19" t="s">
        <v>65</v>
      </c>
      <c r="B53" s="20" t="s">
        <v>66</v>
      </c>
      <c r="C53" s="21"/>
      <c r="D53" s="21"/>
      <c r="E53" s="22"/>
      <c r="F53" s="22" t="s">
        <v>28</v>
      </c>
      <c r="G53" s="22"/>
      <c r="H53" s="22"/>
      <c r="I53" s="22"/>
      <c r="J53" s="22"/>
      <c r="K53" s="5">
        <f t="shared" si="3"/>
        <v>96</v>
      </c>
      <c r="L53" s="23">
        <v>32</v>
      </c>
      <c r="M53" s="5">
        <f t="shared" si="4"/>
        <v>64</v>
      </c>
      <c r="N53" s="23">
        <v>40</v>
      </c>
      <c r="O53" s="42"/>
      <c r="P53" s="45"/>
      <c r="Q53" s="22"/>
      <c r="R53" s="23"/>
      <c r="S53" s="23">
        <v>64</v>
      </c>
      <c r="T53" s="23"/>
      <c r="U53" s="24"/>
      <c r="V53" s="23"/>
      <c r="W53" s="23"/>
    </row>
    <row r="54" spans="1:23" ht="15" thickBot="1" x14ac:dyDescent="0.35">
      <c r="A54" s="19" t="s">
        <v>67</v>
      </c>
      <c r="B54" s="20" t="s">
        <v>68</v>
      </c>
      <c r="C54" s="21"/>
      <c r="D54" s="21"/>
      <c r="E54" s="22" t="s">
        <v>28</v>
      </c>
      <c r="F54" s="22"/>
      <c r="G54" s="22"/>
      <c r="H54" s="22"/>
      <c r="I54" s="22"/>
      <c r="J54" s="22"/>
      <c r="K54" s="5">
        <f t="shared" si="3"/>
        <v>72</v>
      </c>
      <c r="L54" s="23">
        <v>24</v>
      </c>
      <c r="M54" s="5">
        <f t="shared" si="4"/>
        <v>48</v>
      </c>
      <c r="N54" s="23">
        <v>20</v>
      </c>
      <c r="O54" s="42"/>
      <c r="P54" s="56"/>
      <c r="Q54" s="22"/>
      <c r="R54" s="23">
        <v>48</v>
      </c>
      <c r="S54" s="23"/>
      <c r="T54" s="23"/>
      <c r="U54" s="24"/>
      <c r="V54" s="23"/>
      <c r="W54" s="23"/>
    </row>
    <row r="55" spans="1:23" ht="22.5" customHeight="1" thickBot="1" x14ac:dyDescent="0.35">
      <c r="A55" s="19" t="s">
        <v>69</v>
      </c>
      <c r="B55" s="20" t="s">
        <v>70</v>
      </c>
      <c r="C55" s="21"/>
      <c r="D55" s="21"/>
      <c r="E55" s="22"/>
      <c r="F55" s="22"/>
      <c r="G55" s="22" t="s">
        <v>28</v>
      </c>
      <c r="H55" s="22"/>
      <c r="I55" s="22"/>
      <c r="J55" s="22"/>
      <c r="K55" s="5">
        <f t="shared" si="3"/>
        <v>48</v>
      </c>
      <c r="L55" s="23">
        <v>16</v>
      </c>
      <c r="M55" s="5">
        <f t="shared" si="4"/>
        <v>32</v>
      </c>
      <c r="N55" s="23">
        <v>12</v>
      </c>
      <c r="O55" s="42"/>
      <c r="P55" s="45"/>
      <c r="Q55" s="22"/>
      <c r="R55" s="23"/>
      <c r="S55" s="23"/>
      <c r="T55" s="23">
        <v>32</v>
      </c>
      <c r="U55" s="24"/>
      <c r="V55" s="23"/>
      <c r="W55" s="23"/>
    </row>
    <row r="56" spans="1:23" ht="39.75" customHeight="1" thickBot="1" x14ac:dyDescent="0.35">
      <c r="A56" s="19" t="s">
        <v>71</v>
      </c>
      <c r="B56" s="20" t="s">
        <v>72</v>
      </c>
      <c r="C56" s="21"/>
      <c r="D56" s="21"/>
      <c r="E56" s="22"/>
      <c r="F56" s="117" t="s">
        <v>34</v>
      </c>
      <c r="G56" s="22"/>
      <c r="H56" s="22"/>
      <c r="I56" s="22"/>
      <c r="J56" s="22"/>
      <c r="K56" s="5">
        <f t="shared" si="3"/>
        <v>48</v>
      </c>
      <c r="L56" s="23">
        <v>16</v>
      </c>
      <c r="M56" s="5">
        <f t="shared" si="4"/>
        <v>32</v>
      </c>
      <c r="N56" s="23">
        <v>6</v>
      </c>
      <c r="O56" s="42"/>
      <c r="P56" s="56"/>
      <c r="Q56" s="22"/>
      <c r="R56" s="23"/>
      <c r="S56" s="23">
        <v>32</v>
      </c>
      <c r="T56" s="24"/>
      <c r="U56" s="24"/>
      <c r="V56" s="23"/>
      <c r="W56" s="23"/>
    </row>
    <row r="57" spans="1:23" ht="21.75" customHeight="1" thickBot="1" x14ac:dyDescent="0.35">
      <c r="A57" s="19" t="s">
        <v>73</v>
      </c>
      <c r="B57" s="20" t="s">
        <v>74</v>
      </c>
      <c r="C57" s="21"/>
      <c r="D57" s="21"/>
      <c r="E57" s="115"/>
      <c r="F57" s="115" t="s">
        <v>28</v>
      </c>
      <c r="G57" s="115"/>
      <c r="H57" s="115"/>
      <c r="I57" s="115"/>
      <c r="J57" s="115"/>
      <c r="K57" s="5">
        <f>L57+M57</f>
        <v>102</v>
      </c>
      <c r="L57" s="23">
        <v>34</v>
      </c>
      <c r="M57" s="5">
        <f t="shared" ref="M57" si="11">SUM(P57:W57)</f>
        <v>68</v>
      </c>
      <c r="N57" s="23">
        <v>48</v>
      </c>
      <c r="O57" s="42"/>
      <c r="P57" s="45"/>
      <c r="Q57" s="115"/>
      <c r="R57" s="23">
        <v>32</v>
      </c>
      <c r="S57" s="23">
        <v>36</v>
      </c>
      <c r="T57" s="24"/>
      <c r="U57" s="23"/>
      <c r="V57" s="23"/>
      <c r="W57" s="23"/>
    </row>
    <row r="58" spans="1:23" ht="33" customHeight="1" thickBot="1" x14ac:dyDescent="0.35">
      <c r="A58" s="19" t="s">
        <v>149</v>
      </c>
      <c r="B58" s="20" t="s">
        <v>150</v>
      </c>
      <c r="C58" s="21"/>
      <c r="D58" s="21"/>
      <c r="E58" s="22"/>
      <c r="F58" s="22" t="s">
        <v>34</v>
      </c>
      <c r="G58" s="22"/>
      <c r="H58" s="22"/>
      <c r="I58" s="22"/>
      <c r="J58" s="22"/>
      <c r="K58" s="5">
        <f>L58+M58</f>
        <v>54</v>
      </c>
      <c r="L58" s="23">
        <v>18</v>
      </c>
      <c r="M58" s="5">
        <f t="shared" si="4"/>
        <v>36</v>
      </c>
      <c r="N58" s="23"/>
      <c r="O58" s="42"/>
      <c r="P58" s="45"/>
      <c r="Q58" s="22"/>
      <c r="R58" s="23">
        <v>18</v>
      </c>
      <c r="S58" s="23">
        <v>18</v>
      </c>
      <c r="T58" s="24"/>
      <c r="U58" s="23"/>
      <c r="V58" s="23"/>
      <c r="W58" s="23"/>
    </row>
    <row r="59" spans="1:23" ht="20.25" customHeight="1" thickBot="1" x14ac:dyDescent="0.35">
      <c r="A59" s="25" t="s">
        <v>75</v>
      </c>
      <c r="B59" s="26" t="s">
        <v>76</v>
      </c>
      <c r="C59" s="27"/>
      <c r="D59" s="27"/>
      <c r="E59" s="28"/>
      <c r="F59" s="28"/>
      <c r="G59" s="28"/>
      <c r="H59" s="28"/>
      <c r="I59" s="28"/>
      <c r="J59" s="92"/>
      <c r="K59" s="93">
        <f>K60+K65+K69+K73</f>
        <v>3672</v>
      </c>
      <c r="L59" s="93">
        <f t="shared" ref="L59:W59" si="12">L60+L65+L69+L73</f>
        <v>924</v>
      </c>
      <c r="M59" s="93">
        <f t="shared" si="12"/>
        <v>2748</v>
      </c>
      <c r="N59" s="93">
        <f t="shared" si="12"/>
        <v>744</v>
      </c>
      <c r="O59" s="93">
        <f t="shared" si="12"/>
        <v>70</v>
      </c>
      <c r="P59" s="93">
        <f t="shared" si="12"/>
        <v>0</v>
      </c>
      <c r="Q59" s="93">
        <f t="shared" si="12"/>
        <v>0</v>
      </c>
      <c r="R59" s="93">
        <f t="shared" si="12"/>
        <v>186</v>
      </c>
      <c r="S59" s="93">
        <f t="shared" si="12"/>
        <v>478</v>
      </c>
      <c r="T59" s="93">
        <f t="shared" si="12"/>
        <v>476</v>
      </c>
      <c r="U59" s="93">
        <f t="shared" si="12"/>
        <v>716</v>
      </c>
      <c r="V59" s="93">
        <f t="shared" si="12"/>
        <v>488</v>
      </c>
      <c r="W59" s="93">
        <f t="shared" si="12"/>
        <v>404</v>
      </c>
    </row>
    <row r="60" spans="1:23" ht="25.5" customHeight="1" thickBot="1" x14ac:dyDescent="0.35">
      <c r="A60" s="29" t="s">
        <v>77</v>
      </c>
      <c r="B60" s="30" t="s">
        <v>78</v>
      </c>
      <c r="C60" s="31"/>
      <c r="D60" s="31"/>
      <c r="E60" s="32"/>
      <c r="F60" s="32"/>
      <c r="G60" s="32"/>
      <c r="H60" s="32"/>
      <c r="I60" s="99" t="s">
        <v>88</v>
      </c>
      <c r="J60" s="95"/>
      <c r="K60" s="96">
        <f t="shared" ref="K60:K64" si="13">L60+M60</f>
        <v>1542</v>
      </c>
      <c r="L60" s="97">
        <f t="shared" ref="L60:V60" si="14">SUM(L61:L64)</f>
        <v>406</v>
      </c>
      <c r="M60" s="96">
        <f t="shared" si="4"/>
        <v>1136</v>
      </c>
      <c r="N60" s="97">
        <f t="shared" si="14"/>
        <v>302</v>
      </c>
      <c r="O60" s="43">
        <f t="shared" si="14"/>
        <v>20</v>
      </c>
      <c r="P60" s="81">
        <f t="shared" si="14"/>
        <v>0</v>
      </c>
      <c r="Q60" s="33">
        <f t="shared" si="14"/>
        <v>0</v>
      </c>
      <c r="R60" s="33">
        <f t="shared" si="14"/>
        <v>186</v>
      </c>
      <c r="S60" s="33">
        <f t="shared" si="14"/>
        <v>180</v>
      </c>
      <c r="T60" s="33">
        <f t="shared" si="14"/>
        <v>306</v>
      </c>
      <c r="U60" s="33">
        <f t="shared" si="14"/>
        <v>320</v>
      </c>
      <c r="V60" s="33">
        <f t="shared" si="14"/>
        <v>144</v>
      </c>
      <c r="W60" s="33">
        <f>SUM(W61:W64)</f>
        <v>0</v>
      </c>
    </row>
    <row r="61" spans="1:23" ht="28.5" customHeight="1" thickBot="1" x14ac:dyDescent="0.35">
      <c r="A61" s="34" t="s">
        <v>79</v>
      </c>
      <c r="B61" s="20" t="s">
        <v>80</v>
      </c>
      <c r="C61" s="21"/>
      <c r="D61" s="21"/>
      <c r="E61" s="22"/>
      <c r="F61" s="22" t="s">
        <v>34</v>
      </c>
      <c r="G61" s="79" t="s">
        <v>120</v>
      </c>
      <c r="H61" s="22"/>
      <c r="I61" s="22"/>
      <c r="J61" s="22"/>
      <c r="K61" s="5">
        <f t="shared" si="13"/>
        <v>603</v>
      </c>
      <c r="L61" s="23">
        <v>201</v>
      </c>
      <c r="M61" s="5">
        <f t="shared" si="4"/>
        <v>402</v>
      </c>
      <c r="N61" s="23">
        <v>146</v>
      </c>
      <c r="O61" s="42">
        <v>20</v>
      </c>
      <c r="P61" s="56"/>
      <c r="Q61" s="22"/>
      <c r="R61" s="23">
        <v>186</v>
      </c>
      <c r="S61" s="23">
        <v>180</v>
      </c>
      <c r="T61" s="23">
        <v>36</v>
      </c>
      <c r="U61" s="23"/>
      <c r="V61" s="23"/>
      <c r="W61" s="23"/>
    </row>
    <row r="62" spans="1:23" ht="46.5" customHeight="1" thickBot="1" x14ac:dyDescent="0.35">
      <c r="A62" s="34" t="s">
        <v>81</v>
      </c>
      <c r="B62" s="20" t="s">
        <v>82</v>
      </c>
      <c r="C62" s="21"/>
      <c r="D62" s="21"/>
      <c r="E62" s="22"/>
      <c r="F62" s="22"/>
      <c r="G62" s="22" t="s">
        <v>34</v>
      </c>
      <c r="H62" s="79" t="s">
        <v>120</v>
      </c>
      <c r="I62" s="22"/>
      <c r="J62" s="22"/>
      <c r="K62" s="5">
        <f t="shared" si="13"/>
        <v>615</v>
      </c>
      <c r="L62" s="23">
        <v>205</v>
      </c>
      <c r="M62" s="5">
        <f t="shared" si="4"/>
        <v>410</v>
      </c>
      <c r="N62" s="23">
        <v>156</v>
      </c>
      <c r="O62" s="42"/>
      <c r="P62" s="45"/>
      <c r="Q62" s="22"/>
      <c r="R62" s="23"/>
      <c r="S62" s="23"/>
      <c r="T62" s="23">
        <v>162</v>
      </c>
      <c r="U62" s="23">
        <v>248</v>
      </c>
      <c r="V62" s="23"/>
      <c r="W62" s="23"/>
    </row>
    <row r="63" spans="1:23" ht="39.75" customHeight="1" thickBot="1" x14ac:dyDescent="0.35">
      <c r="A63" s="34" t="s">
        <v>83</v>
      </c>
      <c r="B63" s="20" t="s">
        <v>84</v>
      </c>
      <c r="C63" s="21"/>
      <c r="D63" s="21"/>
      <c r="E63" s="22"/>
      <c r="F63" s="22"/>
      <c r="G63" s="22"/>
      <c r="H63" s="22" t="s">
        <v>34</v>
      </c>
      <c r="I63" s="22"/>
      <c r="J63" s="22"/>
      <c r="K63" s="5">
        <f t="shared" si="13"/>
        <v>180</v>
      </c>
      <c r="L63" s="23"/>
      <c r="M63" s="5">
        <f t="shared" si="4"/>
        <v>180</v>
      </c>
      <c r="N63" s="23"/>
      <c r="O63" s="42"/>
      <c r="P63" s="56"/>
      <c r="Q63" s="22"/>
      <c r="R63" s="23"/>
      <c r="S63" s="23"/>
      <c r="T63" s="23">
        <v>108</v>
      </c>
      <c r="U63" s="23">
        <v>72</v>
      </c>
      <c r="V63" s="23"/>
      <c r="W63" s="23"/>
    </row>
    <row r="64" spans="1:23" ht="45.75" customHeight="1" thickBot="1" x14ac:dyDescent="0.35">
      <c r="A64" s="34" t="s">
        <v>85</v>
      </c>
      <c r="B64" s="20" t="s">
        <v>86</v>
      </c>
      <c r="C64" s="21"/>
      <c r="D64" s="21"/>
      <c r="E64" s="22"/>
      <c r="F64" s="22"/>
      <c r="G64" s="22"/>
      <c r="H64" s="22"/>
      <c r="I64" s="22" t="s">
        <v>28</v>
      </c>
      <c r="J64" s="22"/>
      <c r="K64" s="5">
        <f t="shared" si="13"/>
        <v>144</v>
      </c>
      <c r="L64" s="23"/>
      <c r="M64" s="5">
        <f t="shared" si="4"/>
        <v>144</v>
      </c>
      <c r="N64" s="23"/>
      <c r="O64" s="42"/>
      <c r="P64" s="45"/>
      <c r="Q64" s="22"/>
      <c r="R64" s="23"/>
      <c r="S64" s="23"/>
      <c r="T64" s="23"/>
      <c r="U64" s="23"/>
      <c r="V64" s="23">
        <v>144</v>
      </c>
      <c r="W64" s="23"/>
    </row>
    <row r="65" spans="1:23" ht="20.25" customHeight="1" thickBot="1" x14ac:dyDescent="0.35">
      <c r="A65" s="37" t="s">
        <v>87</v>
      </c>
      <c r="B65" s="38" t="s">
        <v>224</v>
      </c>
      <c r="C65" s="39"/>
      <c r="D65" s="39"/>
      <c r="E65" s="40"/>
      <c r="F65" s="40"/>
      <c r="G65" s="40"/>
      <c r="H65" s="40"/>
      <c r="I65" s="40"/>
      <c r="J65" s="99" t="s">
        <v>88</v>
      </c>
      <c r="K65" s="96">
        <f>L65+M65</f>
        <v>1350</v>
      </c>
      <c r="L65" s="98">
        <f t="shared" ref="L65:W65" si="15">SUM(L66:L68)</f>
        <v>342</v>
      </c>
      <c r="M65" s="96">
        <f t="shared" si="4"/>
        <v>1008</v>
      </c>
      <c r="N65" s="98">
        <f t="shared" si="15"/>
        <v>304</v>
      </c>
      <c r="O65" s="41">
        <f t="shared" si="15"/>
        <v>30</v>
      </c>
      <c r="P65" s="41">
        <f t="shared" si="15"/>
        <v>0</v>
      </c>
      <c r="Q65" s="41">
        <f t="shared" si="15"/>
        <v>0</v>
      </c>
      <c r="R65" s="41">
        <f t="shared" si="15"/>
        <v>0</v>
      </c>
      <c r="S65" s="41">
        <f t="shared" si="15"/>
        <v>298</v>
      </c>
      <c r="T65" s="41">
        <f t="shared" si="15"/>
        <v>170</v>
      </c>
      <c r="U65" s="41">
        <f t="shared" si="15"/>
        <v>234</v>
      </c>
      <c r="V65" s="41">
        <f t="shared" si="15"/>
        <v>90</v>
      </c>
      <c r="W65" s="41">
        <f t="shared" si="15"/>
        <v>216</v>
      </c>
    </row>
    <row r="66" spans="1:23" ht="22.5" customHeight="1" thickBot="1" x14ac:dyDescent="0.35">
      <c r="A66" s="62" t="s">
        <v>89</v>
      </c>
      <c r="B66" s="63" t="s">
        <v>90</v>
      </c>
      <c r="C66" s="64"/>
      <c r="D66" s="64"/>
      <c r="E66" s="45"/>
      <c r="F66" s="45"/>
      <c r="G66" s="45" t="s">
        <v>34</v>
      </c>
      <c r="H66" s="45" t="s">
        <v>34</v>
      </c>
      <c r="I66" s="80" t="s">
        <v>120</v>
      </c>
      <c r="J66" s="45"/>
      <c r="K66" s="5">
        <f t="shared" ref="K66:K79" si="16">L66+M66</f>
        <v>1026</v>
      </c>
      <c r="L66" s="65">
        <v>342</v>
      </c>
      <c r="M66" s="5">
        <f t="shared" si="4"/>
        <v>684</v>
      </c>
      <c r="N66" s="65">
        <v>304</v>
      </c>
      <c r="O66" s="65">
        <v>30</v>
      </c>
      <c r="P66" s="45"/>
      <c r="Q66" s="45"/>
      <c r="R66" s="65"/>
      <c r="S66" s="65">
        <v>190</v>
      </c>
      <c r="T66" s="65">
        <v>170</v>
      </c>
      <c r="U66" s="65">
        <v>234</v>
      </c>
      <c r="V66" s="65">
        <v>90</v>
      </c>
      <c r="W66" s="65"/>
    </row>
    <row r="67" spans="1:23" ht="25.5" customHeight="1" thickBot="1" x14ac:dyDescent="0.35">
      <c r="A67" s="62" t="s">
        <v>91</v>
      </c>
      <c r="B67" s="63" t="s">
        <v>84</v>
      </c>
      <c r="C67" s="64"/>
      <c r="D67" s="64"/>
      <c r="E67" s="45"/>
      <c r="F67" s="45"/>
      <c r="G67" s="45"/>
      <c r="H67" s="45"/>
      <c r="I67" s="45"/>
      <c r="J67" s="45" t="s">
        <v>34</v>
      </c>
      <c r="K67" s="5">
        <f t="shared" si="16"/>
        <v>180</v>
      </c>
      <c r="L67" s="65"/>
      <c r="M67" s="5">
        <f t="shared" si="4"/>
        <v>180</v>
      </c>
      <c r="N67" s="65"/>
      <c r="O67" s="45"/>
      <c r="P67" s="45"/>
      <c r="Q67" s="45"/>
      <c r="R67" s="65"/>
      <c r="S67" s="65">
        <v>108</v>
      </c>
      <c r="T67" s="65"/>
      <c r="U67" s="65"/>
      <c r="V67" s="65"/>
      <c r="W67" s="65">
        <v>72</v>
      </c>
    </row>
    <row r="68" spans="1:23" ht="42" customHeight="1" thickBot="1" x14ac:dyDescent="0.35">
      <c r="A68" s="34" t="s">
        <v>92</v>
      </c>
      <c r="B68" s="20" t="s">
        <v>86</v>
      </c>
      <c r="C68" s="21"/>
      <c r="D68" s="21"/>
      <c r="E68" s="22"/>
      <c r="F68" s="22"/>
      <c r="G68" s="22"/>
      <c r="H68" s="22"/>
      <c r="I68" s="22"/>
      <c r="J68" s="22" t="s">
        <v>28</v>
      </c>
      <c r="K68" s="5">
        <f t="shared" si="16"/>
        <v>144</v>
      </c>
      <c r="L68" s="23"/>
      <c r="M68" s="5">
        <f t="shared" si="4"/>
        <v>144</v>
      </c>
      <c r="N68" s="23"/>
      <c r="O68" s="42"/>
      <c r="P68" s="55"/>
      <c r="Q68" s="22"/>
      <c r="R68" s="23"/>
      <c r="S68" s="23"/>
      <c r="T68" s="23"/>
      <c r="U68" s="23"/>
      <c r="V68" s="23"/>
      <c r="W68" s="23">
        <v>144</v>
      </c>
    </row>
    <row r="69" spans="1:23" ht="27" thickBot="1" x14ac:dyDescent="0.35">
      <c r="A69" s="29" t="s">
        <v>93</v>
      </c>
      <c r="B69" s="30" t="s">
        <v>94</v>
      </c>
      <c r="C69" s="31"/>
      <c r="D69" s="31"/>
      <c r="E69" s="32"/>
      <c r="F69" s="32"/>
      <c r="G69" s="32"/>
      <c r="H69" s="32"/>
      <c r="I69" s="32"/>
      <c r="J69" s="79" t="s">
        <v>88</v>
      </c>
      <c r="K69" s="96">
        <f t="shared" si="16"/>
        <v>519</v>
      </c>
      <c r="L69" s="97">
        <f t="shared" ref="L69:T69" si="17">SUM(L70:L72)</f>
        <v>149</v>
      </c>
      <c r="M69" s="96">
        <f t="shared" si="4"/>
        <v>370</v>
      </c>
      <c r="N69" s="97">
        <f t="shared" si="17"/>
        <v>120</v>
      </c>
      <c r="O69" s="33">
        <f t="shared" si="17"/>
        <v>20</v>
      </c>
      <c r="P69" s="33">
        <f t="shared" si="17"/>
        <v>0</v>
      </c>
      <c r="Q69" s="33">
        <f t="shared" si="17"/>
        <v>0</v>
      </c>
      <c r="R69" s="33">
        <f t="shared" si="17"/>
        <v>0</v>
      </c>
      <c r="S69" s="33">
        <f t="shared" si="17"/>
        <v>0</v>
      </c>
      <c r="T69" s="33">
        <f t="shared" si="17"/>
        <v>0</v>
      </c>
      <c r="U69" s="33">
        <f t="shared" ref="U69" si="18">SUM(U70:U72)</f>
        <v>72</v>
      </c>
      <c r="V69" s="33">
        <f t="shared" ref="V69" si="19">SUM(V70:V72)</f>
        <v>110</v>
      </c>
      <c r="W69" s="33">
        <f t="shared" ref="W69" si="20">SUM(W70:W72)</f>
        <v>188</v>
      </c>
    </row>
    <row r="70" spans="1:23" ht="40.200000000000003" thickBot="1" x14ac:dyDescent="0.35">
      <c r="A70" s="19" t="s">
        <v>95</v>
      </c>
      <c r="B70" s="20" t="s">
        <v>96</v>
      </c>
      <c r="C70" s="21"/>
      <c r="D70" s="21"/>
      <c r="E70" s="22"/>
      <c r="F70" s="22"/>
      <c r="G70" s="22"/>
      <c r="H70" s="22" t="s">
        <v>34</v>
      </c>
      <c r="I70" s="22" t="s">
        <v>34</v>
      </c>
      <c r="J70" s="79" t="s">
        <v>120</v>
      </c>
      <c r="K70" s="5">
        <f t="shared" si="16"/>
        <v>447</v>
      </c>
      <c r="L70" s="23">
        <v>149</v>
      </c>
      <c r="M70" s="5">
        <f t="shared" si="4"/>
        <v>298</v>
      </c>
      <c r="N70" s="23">
        <v>120</v>
      </c>
      <c r="O70" s="44">
        <v>20</v>
      </c>
      <c r="P70" s="58"/>
      <c r="Q70" s="22"/>
      <c r="R70" s="23"/>
      <c r="S70" s="23"/>
      <c r="T70" s="24"/>
      <c r="U70" s="23">
        <v>72</v>
      </c>
      <c r="V70" s="23">
        <v>110</v>
      </c>
      <c r="W70" s="23">
        <v>116</v>
      </c>
    </row>
    <row r="71" spans="1:23" ht="34.5" customHeight="1" thickBot="1" x14ac:dyDescent="0.35">
      <c r="A71" s="19" t="s">
        <v>97</v>
      </c>
      <c r="B71" s="20" t="s">
        <v>84</v>
      </c>
      <c r="C71" s="21"/>
      <c r="D71" s="21"/>
      <c r="E71" s="22"/>
      <c r="F71" s="22"/>
      <c r="G71" s="22"/>
      <c r="H71" s="22"/>
      <c r="I71" s="22"/>
      <c r="J71" s="22" t="s">
        <v>34</v>
      </c>
      <c r="K71" s="5">
        <f t="shared" si="16"/>
        <v>36</v>
      </c>
      <c r="L71" s="23"/>
      <c r="M71" s="5">
        <f t="shared" si="4"/>
        <v>36</v>
      </c>
      <c r="N71" s="23"/>
      <c r="O71" s="42"/>
      <c r="P71" s="45"/>
      <c r="Q71" s="22"/>
      <c r="R71" s="23"/>
      <c r="S71" s="23"/>
      <c r="T71" s="24"/>
      <c r="U71" s="24"/>
      <c r="V71" s="23"/>
      <c r="W71" s="23">
        <v>36</v>
      </c>
    </row>
    <row r="72" spans="1:23" ht="52.5" customHeight="1" thickBot="1" x14ac:dyDescent="0.35">
      <c r="A72" s="19" t="s">
        <v>98</v>
      </c>
      <c r="B72" s="20" t="s">
        <v>86</v>
      </c>
      <c r="C72" s="21"/>
      <c r="D72" s="21"/>
      <c r="E72" s="22"/>
      <c r="F72" s="22"/>
      <c r="G72" s="22"/>
      <c r="H72" s="22"/>
      <c r="I72" s="22"/>
      <c r="J72" s="22" t="s">
        <v>28</v>
      </c>
      <c r="K72" s="5">
        <f t="shared" si="16"/>
        <v>36</v>
      </c>
      <c r="L72" s="23"/>
      <c r="M72" s="5">
        <f t="shared" si="4"/>
        <v>36</v>
      </c>
      <c r="N72" s="23"/>
      <c r="O72" s="42"/>
      <c r="P72" s="45"/>
      <c r="Q72" s="22"/>
      <c r="R72" s="23"/>
      <c r="S72" s="23"/>
      <c r="T72" s="24"/>
      <c r="U72" s="24"/>
      <c r="V72" s="23"/>
      <c r="W72" s="23">
        <v>36</v>
      </c>
    </row>
    <row r="73" spans="1:23" ht="53.4" thickBot="1" x14ac:dyDescent="0.35">
      <c r="A73" s="35" t="s">
        <v>99</v>
      </c>
      <c r="B73" s="30" t="s">
        <v>123</v>
      </c>
      <c r="C73" s="31"/>
      <c r="D73" s="31"/>
      <c r="E73" s="32"/>
      <c r="F73" s="32"/>
      <c r="G73" s="32"/>
      <c r="H73" s="79" t="s">
        <v>125</v>
      </c>
      <c r="I73" s="32"/>
      <c r="J73" s="95"/>
      <c r="K73" s="96">
        <f t="shared" si="16"/>
        <v>261</v>
      </c>
      <c r="L73" s="97">
        <f>SUM(L74:L76)</f>
        <v>27</v>
      </c>
      <c r="M73" s="96">
        <f t="shared" si="4"/>
        <v>234</v>
      </c>
      <c r="N73" s="97">
        <f t="shared" ref="N73:W73" si="21">SUM(N74:N76)</f>
        <v>18</v>
      </c>
      <c r="O73" s="33">
        <f t="shared" si="21"/>
        <v>0</v>
      </c>
      <c r="P73" s="33">
        <f t="shared" si="21"/>
        <v>0</v>
      </c>
      <c r="Q73" s="33">
        <f t="shared" si="21"/>
        <v>0</v>
      </c>
      <c r="R73" s="33">
        <f t="shared" si="21"/>
        <v>0</v>
      </c>
      <c r="S73" s="33">
        <f t="shared" si="21"/>
        <v>0</v>
      </c>
      <c r="T73" s="33">
        <f t="shared" si="21"/>
        <v>0</v>
      </c>
      <c r="U73" s="33">
        <f t="shared" si="21"/>
        <v>90</v>
      </c>
      <c r="V73" s="33">
        <f t="shared" si="21"/>
        <v>144</v>
      </c>
      <c r="W73" s="33">
        <f t="shared" si="21"/>
        <v>0</v>
      </c>
    </row>
    <row r="74" spans="1:23" ht="24" customHeight="1" thickBot="1" x14ac:dyDescent="0.35">
      <c r="A74" s="19" t="s">
        <v>100</v>
      </c>
      <c r="B74" s="20" t="s">
        <v>124</v>
      </c>
      <c r="C74" s="21"/>
      <c r="D74" s="21"/>
      <c r="E74" s="22"/>
      <c r="F74" s="22"/>
      <c r="G74" s="22"/>
      <c r="H74" s="79" t="s">
        <v>120</v>
      </c>
      <c r="I74" s="22"/>
      <c r="J74" s="22"/>
      <c r="K74" s="5">
        <f>L74+M74</f>
        <v>81</v>
      </c>
      <c r="L74" s="23">
        <v>27</v>
      </c>
      <c r="M74" s="5">
        <f t="shared" si="4"/>
        <v>54</v>
      </c>
      <c r="N74" s="23">
        <v>18</v>
      </c>
      <c r="O74" s="42"/>
      <c r="P74" s="56"/>
      <c r="Q74" s="22"/>
      <c r="R74" s="23"/>
      <c r="S74" s="23"/>
      <c r="T74" s="24"/>
      <c r="U74" s="23">
        <v>54</v>
      </c>
      <c r="V74" s="23"/>
      <c r="W74" s="23"/>
    </row>
    <row r="75" spans="1:23" ht="53.25" customHeight="1" thickBot="1" x14ac:dyDescent="0.35">
      <c r="A75" s="19" t="s">
        <v>101</v>
      </c>
      <c r="B75" s="20" t="s">
        <v>84</v>
      </c>
      <c r="C75" s="21"/>
      <c r="D75" s="21"/>
      <c r="E75" s="22"/>
      <c r="F75" s="22"/>
      <c r="G75" s="22"/>
      <c r="H75" s="22" t="s">
        <v>34</v>
      </c>
      <c r="I75" s="22"/>
      <c r="J75" s="22"/>
      <c r="K75" s="5">
        <f t="shared" si="16"/>
        <v>36</v>
      </c>
      <c r="L75" s="23"/>
      <c r="M75" s="5">
        <f t="shared" si="4"/>
        <v>36</v>
      </c>
      <c r="N75" s="23"/>
      <c r="O75" s="42"/>
      <c r="P75" s="45"/>
      <c r="Q75" s="22"/>
      <c r="R75" s="23"/>
      <c r="S75" s="23"/>
      <c r="T75" s="24"/>
      <c r="U75" s="23">
        <v>36</v>
      </c>
      <c r="V75" s="23"/>
      <c r="W75" s="23"/>
    </row>
    <row r="76" spans="1:23" ht="28.5" customHeight="1" thickBot="1" x14ac:dyDescent="0.35">
      <c r="A76" s="19" t="s">
        <v>102</v>
      </c>
      <c r="B76" s="20" t="s">
        <v>86</v>
      </c>
      <c r="C76" s="21"/>
      <c r="D76" s="21"/>
      <c r="E76" s="22"/>
      <c r="F76" s="22"/>
      <c r="G76" s="22"/>
      <c r="H76" s="22" t="s">
        <v>28</v>
      </c>
      <c r="I76" s="22"/>
      <c r="J76" s="22"/>
      <c r="K76" s="5">
        <f t="shared" si="16"/>
        <v>144</v>
      </c>
      <c r="L76" s="23"/>
      <c r="M76" s="5">
        <f t="shared" si="4"/>
        <v>144</v>
      </c>
      <c r="N76" s="23"/>
      <c r="O76" s="42"/>
      <c r="P76" s="56"/>
      <c r="Q76" s="22"/>
      <c r="R76" s="23"/>
      <c r="S76" s="23"/>
      <c r="T76" s="24"/>
      <c r="U76" s="24"/>
      <c r="V76" s="23">
        <v>144</v>
      </c>
      <c r="W76" s="23"/>
    </row>
    <row r="77" spans="1:23" ht="18.75" customHeight="1" thickBot="1" x14ac:dyDescent="0.35">
      <c r="A77" s="77"/>
      <c r="B77" s="70" t="s">
        <v>119</v>
      </c>
      <c r="C77" s="71"/>
      <c r="D77" s="71"/>
      <c r="E77" s="72"/>
      <c r="F77" s="72"/>
      <c r="G77" s="72"/>
      <c r="H77" s="72"/>
      <c r="I77" s="72"/>
      <c r="J77" s="72"/>
      <c r="K77" s="90">
        <f t="shared" si="16"/>
        <v>180</v>
      </c>
      <c r="L77" s="73"/>
      <c r="M77" s="90">
        <f t="shared" si="4"/>
        <v>180</v>
      </c>
      <c r="N77" s="73"/>
      <c r="O77" s="74"/>
      <c r="P77" s="78"/>
      <c r="Q77" s="72"/>
      <c r="R77" s="73">
        <v>24</v>
      </c>
      <c r="S77" s="73">
        <v>12</v>
      </c>
      <c r="T77" s="73">
        <v>12</v>
      </c>
      <c r="U77" s="73">
        <v>60</v>
      </c>
      <c r="V77" s="73">
        <v>24</v>
      </c>
      <c r="W77" s="73">
        <v>48</v>
      </c>
    </row>
    <row r="78" spans="1:23" ht="22.5" customHeight="1" thickBot="1" x14ac:dyDescent="0.35">
      <c r="A78" s="69" t="s">
        <v>104</v>
      </c>
      <c r="B78" s="70" t="s">
        <v>105</v>
      </c>
      <c r="C78" s="71"/>
      <c r="D78" s="71"/>
      <c r="E78" s="72"/>
      <c r="F78" s="72"/>
      <c r="G78" s="72"/>
      <c r="H78" s="72"/>
      <c r="I78" s="72"/>
      <c r="J78" s="72"/>
      <c r="K78" s="90">
        <f t="shared" si="16"/>
        <v>144</v>
      </c>
      <c r="L78" s="73"/>
      <c r="M78" s="90">
        <f t="shared" si="4"/>
        <v>144</v>
      </c>
      <c r="N78" s="73"/>
      <c r="O78" s="74"/>
      <c r="P78" s="75"/>
      <c r="Q78" s="72"/>
      <c r="R78" s="73"/>
      <c r="S78" s="73"/>
      <c r="T78" s="76"/>
      <c r="U78" s="76"/>
      <c r="V78" s="73"/>
      <c r="W78" s="73">
        <v>144</v>
      </c>
    </row>
    <row r="79" spans="1:23" ht="22.5" customHeight="1" thickBot="1" x14ac:dyDescent="0.35">
      <c r="A79" s="77" t="s">
        <v>106</v>
      </c>
      <c r="B79" s="70" t="s">
        <v>107</v>
      </c>
      <c r="C79" s="71"/>
      <c r="D79" s="71"/>
      <c r="E79" s="72"/>
      <c r="F79" s="72"/>
      <c r="G79" s="72"/>
      <c r="H79" s="72"/>
      <c r="I79" s="72"/>
      <c r="J79" s="72"/>
      <c r="K79" s="90">
        <f t="shared" si="16"/>
        <v>216</v>
      </c>
      <c r="L79" s="73"/>
      <c r="M79" s="90">
        <f t="shared" si="4"/>
        <v>216</v>
      </c>
      <c r="N79" s="73"/>
      <c r="O79" s="74"/>
      <c r="P79" s="78"/>
      <c r="Q79" s="72"/>
      <c r="R79" s="73"/>
      <c r="S79" s="73"/>
      <c r="T79" s="76"/>
      <c r="U79" s="76"/>
      <c r="V79" s="73"/>
      <c r="W79" s="73">
        <v>216</v>
      </c>
    </row>
    <row r="80" spans="1:23" ht="18" customHeight="1" thickBot="1" x14ac:dyDescent="0.35">
      <c r="A80" s="242" t="s">
        <v>108</v>
      </c>
      <c r="B80" s="243"/>
      <c r="C80" s="243"/>
      <c r="D80" s="243"/>
      <c r="E80" s="243"/>
      <c r="F80" s="243"/>
      <c r="G80" s="243"/>
      <c r="H80" s="243"/>
      <c r="I80" s="243"/>
      <c r="J80" s="243"/>
      <c r="K80" s="243"/>
      <c r="L80" s="244"/>
      <c r="M80" s="251" t="s">
        <v>103</v>
      </c>
      <c r="N80" s="218" t="s">
        <v>111</v>
      </c>
      <c r="O80" s="219"/>
      <c r="P80" s="59">
        <v>612</v>
      </c>
      <c r="Q80" s="23">
        <v>792</v>
      </c>
      <c r="R80" s="23">
        <v>588</v>
      </c>
      <c r="S80" s="23">
        <v>744</v>
      </c>
      <c r="T80" s="23">
        <v>492</v>
      </c>
      <c r="U80" s="23">
        <v>732</v>
      </c>
      <c r="V80" s="23">
        <v>300</v>
      </c>
      <c r="W80" s="23">
        <v>168</v>
      </c>
    </row>
    <row r="81" spans="1:23" ht="28.5" customHeight="1" x14ac:dyDescent="0.3">
      <c r="A81" s="245" t="s">
        <v>109</v>
      </c>
      <c r="B81" s="246"/>
      <c r="C81" s="246"/>
      <c r="D81" s="246"/>
      <c r="E81" s="246"/>
      <c r="F81" s="246"/>
      <c r="G81" s="246"/>
      <c r="H81" s="246"/>
      <c r="I81" s="246"/>
      <c r="J81" s="246"/>
      <c r="K81" s="246"/>
      <c r="L81" s="247"/>
      <c r="M81" s="252"/>
      <c r="N81" s="225" t="s">
        <v>112</v>
      </c>
      <c r="O81" s="226"/>
      <c r="P81" s="229"/>
      <c r="Q81" s="231"/>
      <c r="R81" s="223"/>
      <c r="S81" s="223">
        <v>108</v>
      </c>
      <c r="T81" s="223">
        <v>108</v>
      </c>
      <c r="U81" s="223">
        <v>108</v>
      </c>
      <c r="V81" s="223"/>
      <c r="W81" s="223">
        <v>108</v>
      </c>
    </row>
    <row r="82" spans="1:23" ht="15" thickBot="1" x14ac:dyDescent="0.35">
      <c r="A82" s="248" t="s">
        <v>110</v>
      </c>
      <c r="B82" s="249"/>
      <c r="C82" s="249"/>
      <c r="D82" s="249"/>
      <c r="E82" s="249"/>
      <c r="F82" s="249"/>
      <c r="G82" s="249"/>
      <c r="H82" s="249"/>
      <c r="I82" s="249"/>
      <c r="J82" s="249"/>
      <c r="K82" s="249"/>
      <c r="L82" s="250"/>
      <c r="M82" s="252"/>
      <c r="N82" s="227" t="s">
        <v>113</v>
      </c>
      <c r="O82" s="228"/>
      <c r="P82" s="254"/>
      <c r="Q82" s="232"/>
      <c r="R82" s="224"/>
      <c r="S82" s="224"/>
      <c r="T82" s="224"/>
      <c r="U82" s="224"/>
      <c r="V82" s="224"/>
      <c r="W82" s="224"/>
    </row>
    <row r="83" spans="1:23" x14ac:dyDescent="0.3">
      <c r="A83" s="233" t="s">
        <v>151</v>
      </c>
      <c r="B83" s="234"/>
      <c r="C83" s="234"/>
      <c r="D83" s="234"/>
      <c r="E83" s="234"/>
      <c r="F83" s="234"/>
      <c r="G83" s="234"/>
      <c r="H83" s="234"/>
      <c r="I83" s="234"/>
      <c r="J83" s="234"/>
      <c r="K83" s="234"/>
      <c r="L83" s="235"/>
      <c r="M83" s="252"/>
      <c r="N83" s="225" t="s">
        <v>114</v>
      </c>
      <c r="O83" s="226"/>
      <c r="P83" s="229"/>
      <c r="Q83" s="231"/>
      <c r="R83" s="223"/>
      <c r="S83" s="223"/>
      <c r="T83" s="221"/>
      <c r="U83" s="221"/>
      <c r="V83" s="223">
        <v>288</v>
      </c>
      <c r="W83" s="223">
        <v>180</v>
      </c>
    </row>
    <row r="84" spans="1:23" ht="15" thickBot="1" x14ac:dyDescent="0.35">
      <c r="A84" s="233" t="s">
        <v>152</v>
      </c>
      <c r="B84" s="234"/>
      <c r="C84" s="234"/>
      <c r="D84" s="234"/>
      <c r="E84" s="234"/>
      <c r="F84" s="234"/>
      <c r="G84" s="234"/>
      <c r="H84" s="234"/>
      <c r="I84" s="234"/>
      <c r="J84" s="234"/>
      <c r="K84" s="234"/>
      <c r="L84" s="235"/>
      <c r="M84" s="252"/>
      <c r="N84" s="227" t="s">
        <v>113</v>
      </c>
      <c r="O84" s="228"/>
      <c r="P84" s="230"/>
      <c r="Q84" s="232"/>
      <c r="R84" s="224"/>
      <c r="S84" s="224"/>
      <c r="T84" s="222"/>
      <c r="U84" s="222"/>
      <c r="V84" s="224"/>
      <c r="W84" s="224"/>
    </row>
    <row r="85" spans="1:23" x14ac:dyDescent="0.3">
      <c r="A85" s="236"/>
      <c r="B85" s="237"/>
      <c r="C85" s="237"/>
      <c r="D85" s="237"/>
      <c r="E85" s="237"/>
      <c r="F85" s="237"/>
      <c r="G85" s="237"/>
      <c r="H85" s="237"/>
      <c r="I85" s="237"/>
      <c r="J85" s="237"/>
      <c r="K85" s="237"/>
      <c r="L85" s="238"/>
      <c r="M85" s="252"/>
      <c r="N85" s="225" t="s">
        <v>115</v>
      </c>
      <c r="O85" s="226"/>
      <c r="P85" s="229"/>
      <c r="Q85" s="231"/>
      <c r="R85" s="223"/>
      <c r="S85" s="223"/>
      <c r="T85" s="221"/>
      <c r="U85" s="221"/>
      <c r="V85" s="223"/>
      <c r="W85" s="223">
        <v>144</v>
      </c>
    </row>
    <row r="86" spans="1:23" ht="15" thickBot="1" x14ac:dyDescent="0.35">
      <c r="A86" s="236"/>
      <c r="B86" s="237"/>
      <c r="C86" s="237"/>
      <c r="D86" s="237"/>
      <c r="E86" s="237"/>
      <c r="F86" s="237"/>
      <c r="G86" s="237"/>
      <c r="H86" s="237"/>
      <c r="I86" s="237"/>
      <c r="J86" s="237"/>
      <c r="K86" s="237"/>
      <c r="L86" s="238"/>
      <c r="M86" s="252"/>
      <c r="N86" s="227" t="s">
        <v>113</v>
      </c>
      <c r="O86" s="228"/>
      <c r="P86" s="230"/>
      <c r="Q86" s="232"/>
      <c r="R86" s="224"/>
      <c r="S86" s="224"/>
      <c r="T86" s="222"/>
      <c r="U86" s="222"/>
      <c r="V86" s="224"/>
      <c r="W86" s="224"/>
    </row>
    <row r="87" spans="1:23" ht="15" thickBot="1" x14ac:dyDescent="0.35">
      <c r="A87" s="236"/>
      <c r="B87" s="237"/>
      <c r="C87" s="237"/>
      <c r="D87" s="237"/>
      <c r="E87" s="237"/>
      <c r="F87" s="237"/>
      <c r="G87" s="237"/>
      <c r="H87" s="237"/>
      <c r="I87" s="237"/>
      <c r="J87" s="237"/>
      <c r="K87" s="237"/>
      <c r="L87" s="238"/>
      <c r="M87" s="252"/>
      <c r="N87" s="225" t="s">
        <v>116</v>
      </c>
      <c r="O87" s="226"/>
      <c r="P87" s="45"/>
      <c r="Q87" s="23">
        <v>3</v>
      </c>
      <c r="R87" s="23">
        <v>2</v>
      </c>
      <c r="S87" s="66">
        <v>1</v>
      </c>
      <c r="T87" s="66">
        <v>1</v>
      </c>
      <c r="U87" s="23">
        <v>4</v>
      </c>
      <c r="V87" s="23">
        <v>2</v>
      </c>
      <c r="W87" s="23">
        <v>3</v>
      </c>
    </row>
    <row r="88" spans="1:23" ht="15" thickBot="1" x14ac:dyDescent="0.35">
      <c r="A88" s="239"/>
      <c r="B88" s="240"/>
      <c r="C88" s="240"/>
      <c r="D88" s="240"/>
      <c r="E88" s="240"/>
      <c r="F88" s="240"/>
      <c r="G88" s="240"/>
      <c r="H88" s="240"/>
      <c r="I88" s="240"/>
      <c r="J88" s="240"/>
      <c r="K88" s="240"/>
      <c r="L88" s="241"/>
      <c r="M88" s="253"/>
      <c r="N88" s="216" t="s">
        <v>117</v>
      </c>
      <c r="O88" s="217"/>
      <c r="P88" s="101">
        <v>2</v>
      </c>
      <c r="Q88" s="23">
        <v>7</v>
      </c>
      <c r="R88" s="23">
        <v>3</v>
      </c>
      <c r="S88" s="23">
        <v>4</v>
      </c>
      <c r="T88" s="23">
        <v>1</v>
      </c>
      <c r="U88" s="23">
        <v>2</v>
      </c>
      <c r="V88" s="23">
        <v>1</v>
      </c>
      <c r="W88" s="23">
        <v>3</v>
      </c>
    </row>
    <row r="89" spans="1:23" ht="15" thickBot="1" x14ac:dyDescent="0.35">
      <c r="A89" s="218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20"/>
      <c r="M89" s="67"/>
      <c r="N89" s="216" t="s">
        <v>118</v>
      </c>
      <c r="O89" s="217"/>
      <c r="P89" s="101">
        <v>0</v>
      </c>
      <c r="Q89" s="23">
        <v>1</v>
      </c>
      <c r="R89" s="23">
        <v>0</v>
      </c>
      <c r="S89" s="23">
        <v>3</v>
      </c>
      <c r="T89" s="23">
        <v>2</v>
      </c>
      <c r="U89" s="23">
        <v>4</v>
      </c>
      <c r="V89" s="23">
        <v>1</v>
      </c>
      <c r="W89" s="23">
        <v>2</v>
      </c>
    </row>
    <row r="90" spans="1:23" ht="15.75" customHeight="1" x14ac:dyDescent="0.3"/>
  </sheetData>
  <mergeCells count="104">
    <mergeCell ref="A4:A15"/>
    <mergeCell ref="C4:J15"/>
    <mergeCell ref="B4:B15"/>
    <mergeCell ref="K8:K15"/>
    <mergeCell ref="L8:L15"/>
    <mergeCell ref="M8:O8"/>
    <mergeCell ref="P8:Q8"/>
    <mergeCell ref="R8:S8"/>
    <mergeCell ref="T8:U8"/>
    <mergeCell ref="K4:O7"/>
    <mergeCell ref="P4:W7"/>
    <mergeCell ref="V8:W8"/>
    <mergeCell ref="M9:M15"/>
    <mergeCell ref="N9:O9"/>
    <mergeCell ref="N10:N15"/>
    <mergeCell ref="O10:O15"/>
    <mergeCell ref="P10:P15"/>
    <mergeCell ref="Q10:Q15"/>
    <mergeCell ref="R10:R15"/>
    <mergeCell ref="S10:S15"/>
    <mergeCell ref="T10:T15"/>
    <mergeCell ref="U10:U15"/>
    <mergeCell ref="V10:V15"/>
    <mergeCell ref="W10:W15"/>
    <mergeCell ref="A16:A17"/>
    <mergeCell ref="B16:B17"/>
    <mergeCell ref="C16:J17"/>
    <mergeCell ref="K16:K17"/>
    <mergeCell ref="L16:L17"/>
    <mergeCell ref="M16:M17"/>
    <mergeCell ref="T16:T17"/>
    <mergeCell ref="U16:U17"/>
    <mergeCell ref="V16:V17"/>
    <mergeCell ref="W16:W17"/>
    <mergeCell ref="C18:J18"/>
    <mergeCell ref="N16:N17"/>
    <mergeCell ref="O16:O17"/>
    <mergeCell ref="P16:P17"/>
    <mergeCell ref="Q16:Q17"/>
    <mergeCell ref="R16:R17"/>
    <mergeCell ref="S16:S17"/>
    <mergeCell ref="A19:A20"/>
    <mergeCell ref="B19:B20"/>
    <mergeCell ref="C19:J19"/>
    <mergeCell ref="K19:K20"/>
    <mergeCell ref="L19:L20"/>
    <mergeCell ref="M19:M20"/>
    <mergeCell ref="N19:N20"/>
    <mergeCell ref="O19:O20"/>
    <mergeCell ref="V19:V20"/>
    <mergeCell ref="W19:W20"/>
    <mergeCell ref="P19:P20"/>
    <mergeCell ref="Q19:Q20"/>
    <mergeCell ref="R19:R20"/>
    <mergeCell ref="S19:S20"/>
    <mergeCell ref="T19:T20"/>
    <mergeCell ref="U19:U20"/>
    <mergeCell ref="A80:L80"/>
    <mergeCell ref="A81:L81"/>
    <mergeCell ref="A82:L82"/>
    <mergeCell ref="M80:M88"/>
    <mergeCell ref="N80:O80"/>
    <mergeCell ref="N81:O81"/>
    <mergeCell ref="U81:U82"/>
    <mergeCell ref="V81:V82"/>
    <mergeCell ref="W81:W82"/>
    <mergeCell ref="N83:O83"/>
    <mergeCell ref="N84:O84"/>
    <mergeCell ref="P83:P84"/>
    <mergeCell ref="Q83:Q84"/>
    <mergeCell ref="R83:R84"/>
    <mergeCell ref="S83:S84"/>
    <mergeCell ref="T83:T84"/>
    <mergeCell ref="N82:O82"/>
    <mergeCell ref="P81:P82"/>
    <mergeCell ref="Q81:Q82"/>
    <mergeCell ref="R81:R82"/>
    <mergeCell ref="S81:S82"/>
    <mergeCell ref="T81:T82"/>
    <mergeCell ref="N88:O88"/>
    <mergeCell ref="A3:R3"/>
    <mergeCell ref="S3:W3"/>
    <mergeCell ref="N89:O89"/>
    <mergeCell ref="A89:L89"/>
    <mergeCell ref="U85:U86"/>
    <mergeCell ref="V85:V86"/>
    <mergeCell ref="W85:W86"/>
    <mergeCell ref="N87:O87"/>
    <mergeCell ref="U83:U84"/>
    <mergeCell ref="V83:V84"/>
    <mergeCell ref="W83:W84"/>
    <mergeCell ref="N85:O85"/>
    <mergeCell ref="N86:O86"/>
    <mergeCell ref="P85:P86"/>
    <mergeCell ref="Q85:Q86"/>
    <mergeCell ref="R85:R86"/>
    <mergeCell ref="S85:S86"/>
    <mergeCell ref="T85:T86"/>
    <mergeCell ref="A83:L83"/>
    <mergeCell ref="A84:L84"/>
    <mergeCell ref="A85:L85"/>
    <mergeCell ref="A86:L86"/>
    <mergeCell ref="A87:L87"/>
    <mergeCell ref="A88:L88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P20" sqref="P20"/>
    </sheetView>
  </sheetViews>
  <sheetFormatPr defaultRowHeight="14.4" x14ac:dyDescent="0.3"/>
  <cols>
    <col min="1" max="1" width="17.44140625" customWidth="1"/>
    <col min="10" max="10" width="15.5546875" customWidth="1"/>
    <col min="11" max="11" width="9.109375" customWidth="1"/>
    <col min="12" max="12" width="5.44140625" customWidth="1"/>
    <col min="13" max="13" width="6.5546875" customWidth="1"/>
  </cols>
  <sheetData>
    <row r="1" spans="1:15" x14ac:dyDescent="0.3">
      <c r="A1" s="118"/>
    </row>
    <row r="2" spans="1:15" ht="18" x14ac:dyDescent="0.35">
      <c r="A2" s="118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20" t="s">
        <v>153</v>
      </c>
    </row>
    <row r="3" spans="1:15" ht="18" x14ac:dyDescent="0.35">
      <c r="A3" s="121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20" t="s">
        <v>154</v>
      </c>
    </row>
    <row r="4" spans="1:15" ht="18" x14ac:dyDescent="0.35">
      <c r="A4" s="122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20" t="s">
        <v>155</v>
      </c>
    </row>
    <row r="5" spans="1:15" ht="18" x14ac:dyDescent="0.35">
      <c r="A5" s="118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23"/>
    </row>
    <row r="6" spans="1:15" ht="18" x14ac:dyDescent="0.35">
      <c r="A6" s="124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20" t="s">
        <v>220</v>
      </c>
    </row>
    <row r="7" spans="1:15" x14ac:dyDescent="0.3">
      <c r="A7" s="122"/>
    </row>
    <row r="8" spans="1:15" x14ac:dyDescent="0.3">
      <c r="A8" s="125"/>
    </row>
    <row r="9" spans="1:15" ht="17.399999999999999" x14ac:dyDescent="0.3">
      <c r="A9" s="122"/>
      <c r="C9" s="126"/>
      <c r="D9" s="126"/>
      <c r="E9" s="127" t="s">
        <v>156</v>
      </c>
      <c r="F9" s="126"/>
      <c r="G9" s="126"/>
    </row>
    <row r="10" spans="1:15" ht="18" x14ac:dyDescent="0.35">
      <c r="A10" s="128"/>
      <c r="C10" s="126"/>
      <c r="D10" s="126"/>
      <c r="E10" s="123" t="s">
        <v>157</v>
      </c>
      <c r="F10" s="126"/>
      <c r="G10" s="126"/>
    </row>
    <row r="11" spans="1:15" ht="18" x14ac:dyDescent="0.35">
      <c r="A11" s="129"/>
      <c r="C11" s="126"/>
      <c r="D11" s="126"/>
      <c r="E11" s="130" t="s">
        <v>158</v>
      </c>
      <c r="F11" s="126"/>
      <c r="G11" s="126"/>
    </row>
    <row r="12" spans="1:15" ht="18" x14ac:dyDescent="0.35">
      <c r="A12" s="122"/>
      <c r="C12" s="126"/>
      <c r="D12" s="126"/>
      <c r="E12" s="123" t="s">
        <v>159</v>
      </c>
      <c r="F12" s="126"/>
      <c r="G12" s="126"/>
    </row>
    <row r="13" spans="1:15" ht="17.399999999999999" x14ac:dyDescent="0.3">
      <c r="A13" s="118"/>
      <c r="C13" s="126"/>
      <c r="D13" s="126"/>
      <c r="E13" s="131" t="s">
        <v>221</v>
      </c>
      <c r="F13" s="126"/>
      <c r="G13" s="126"/>
    </row>
    <row r="14" spans="1:15" x14ac:dyDescent="0.3">
      <c r="A14" s="118"/>
    </row>
    <row r="15" spans="1:15" x14ac:dyDescent="0.3">
      <c r="A15" s="118"/>
    </row>
    <row r="16" spans="1:15" x14ac:dyDescent="0.3">
      <c r="A16" s="118"/>
    </row>
    <row r="17" spans="1:14" x14ac:dyDescent="0.3">
      <c r="A17" s="118"/>
    </row>
    <row r="18" spans="1:14" ht="18" x14ac:dyDescent="0.35">
      <c r="A18" s="124"/>
      <c r="G18" s="119"/>
      <c r="H18" s="119"/>
      <c r="I18" s="119"/>
      <c r="J18" s="120" t="s">
        <v>160</v>
      </c>
      <c r="K18" s="132"/>
      <c r="L18" s="132"/>
      <c r="M18" s="132"/>
      <c r="N18" s="132"/>
    </row>
    <row r="19" spans="1:14" ht="18" x14ac:dyDescent="0.35">
      <c r="A19" s="133"/>
      <c r="B19" s="133"/>
      <c r="C19" s="133"/>
      <c r="D19" s="318" t="s">
        <v>222</v>
      </c>
      <c r="E19" s="318"/>
      <c r="F19" s="318"/>
      <c r="G19" s="318"/>
      <c r="H19" s="318"/>
      <c r="I19" s="318"/>
      <c r="J19" s="318"/>
      <c r="K19" s="119"/>
    </row>
    <row r="20" spans="1:14" ht="18" x14ac:dyDescent="0.35">
      <c r="G20" s="119"/>
      <c r="H20" s="119"/>
      <c r="I20" s="119"/>
      <c r="J20" s="120" t="s">
        <v>161</v>
      </c>
      <c r="K20" s="119"/>
    </row>
    <row r="21" spans="1:14" ht="18" x14ac:dyDescent="0.35">
      <c r="G21" s="119"/>
      <c r="H21" s="119"/>
      <c r="I21" s="119"/>
      <c r="J21" s="120" t="s">
        <v>162</v>
      </c>
      <c r="K21" s="119"/>
    </row>
    <row r="22" spans="1:14" ht="18" x14ac:dyDescent="0.35">
      <c r="G22" s="119"/>
      <c r="H22" s="119"/>
      <c r="I22" s="119"/>
      <c r="J22" s="120" t="s">
        <v>163</v>
      </c>
      <c r="K22" s="119"/>
    </row>
  </sheetData>
  <mergeCells count="1">
    <mergeCell ref="D19:J19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3"/>
  <sheetViews>
    <sheetView zoomScale="81" zoomScaleNormal="81" workbookViewId="0">
      <selection activeCell="BE30" sqref="BE30"/>
    </sheetView>
  </sheetViews>
  <sheetFormatPr defaultRowHeight="14.4" x14ac:dyDescent="0.3"/>
  <cols>
    <col min="1" max="1" width="2.88671875" customWidth="1"/>
    <col min="2" max="2" width="3" customWidth="1"/>
    <col min="3" max="3" width="3.109375" customWidth="1"/>
    <col min="4" max="5" width="3.21875" customWidth="1"/>
    <col min="6" max="7" width="3.109375" customWidth="1"/>
    <col min="8" max="10" width="3.33203125" customWidth="1"/>
    <col min="11" max="11" width="2.88671875" customWidth="1"/>
    <col min="12" max="12" width="3.109375" customWidth="1"/>
    <col min="13" max="13" width="3.21875" customWidth="1"/>
    <col min="14" max="14" width="3.5546875" customWidth="1"/>
    <col min="15" max="15" width="3.44140625" customWidth="1"/>
    <col min="16" max="16" width="3.5546875" customWidth="1"/>
    <col min="17" max="18" width="3.33203125" customWidth="1"/>
    <col min="19" max="19" width="3.44140625" customWidth="1"/>
    <col min="20" max="20" width="3.33203125" customWidth="1"/>
    <col min="21" max="21" width="3" customWidth="1"/>
    <col min="22" max="22" width="3.44140625" customWidth="1"/>
    <col min="23" max="23" width="3.21875" customWidth="1"/>
    <col min="24" max="24" width="3.33203125" customWidth="1"/>
    <col min="25" max="26" width="3.44140625" customWidth="1"/>
    <col min="27" max="27" width="3.6640625" customWidth="1"/>
    <col min="28" max="29" width="3.44140625" customWidth="1"/>
    <col min="30" max="31" width="3.6640625" customWidth="1"/>
    <col min="32" max="32" width="3.44140625" customWidth="1"/>
    <col min="33" max="35" width="3.6640625" customWidth="1"/>
    <col min="36" max="37" width="3.5546875" customWidth="1"/>
    <col min="38" max="38" width="3.77734375" customWidth="1"/>
    <col min="39" max="39" width="3.6640625" customWidth="1"/>
    <col min="40" max="40" width="3.5546875" customWidth="1"/>
    <col min="41" max="41" width="3.21875" customWidth="1"/>
    <col min="42" max="42" width="3.109375" customWidth="1"/>
    <col min="43" max="43" width="3" customWidth="1"/>
    <col min="44" max="44" width="3.109375" customWidth="1"/>
    <col min="45" max="45" width="3.44140625" customWidth="1"/>
    <col min="46" max="47" width="3.33203125" customWidth="1"/>
    <col min="48" max="50" width="3.109375" customWidth="1"/>
    <col min="51" max="51" width="3.21875" customWidth="1"/>
    <col min="52" max="52" width="3.44140625" customWidth="1"/>
    <col min="53" max="55" width="3.6640625" customWidth="1"/>
    <col min="56" max="56" width="4.33203125" customWidth="1"/>
    <col min="57" max="57" width="4.6640625" customWidth="1"/>
    <col min="58" max="58" width="3.33203125" customWidth="1"/>
    <col min="59" max="59" width="3.6640625" customWidth="1"/>
    <col min="60" max="60" width="4.21875" customWidth="1"/>
    <col min="61" max="61" width="4.109375" customWidth="1"/>
    <col min="62" max="62" width="4" customWidth="1"/>
    <col min="63" max="63" width="4.33203125" customWidth="1"/>
    <col min="64" max="64" width="4" customWidth="1"/>
    <col min="65" max="65" width="4.109375" customWidth="1"/>
    <col min="66" max="66" width="4.21875" customWidth="1"/>
  </cols>
  <sheetData>
    <row r="1" spans="1:67" ht="18" thickBot="1" x14ac:dyDescent="0.35">
      <c r="A1" s="134" t="s">
        <v>164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</row>
    <row r="2" spans="1:67" x14ac:dyDescent="0.3">
      <c r="A2" s="325" t="s">
        <v>165</v>
      </c>
      <c r="B2" s="319" t="s">
        <v>166</v>
      </c>
      <c r="C2" s="320"/>
      <c r="D2" s="320"/>
      <c r="E2" s="320"/>
      <c r="F2" s="321"/>
      <c r="G2" s="319" t="s">
        <v>167</v>
      </c>
      <c r="H2" s="320"/>
      <c r="I2" s="320"/>
      <c r="J2" s="321"/>
      <c r="K2" s="319" t="s">
        <v>168</v>
      </c>
      <c r="L2" s="320"/>
      <c r="M2" s="320"/>
      <c r="N2" s="320"/>
      <c r="O2" s="321"/>
      <c r="P2" s="319" t="s">
        <v>169</v>
      </c>
      <c r="Q2" s="320"/>
      <c r="R2" s="320"/>
      <c r="S2" s="321"/>
      <c r="T2" s="319" t="s">
        <v>170</v>
      </c>
      <c r="U2" s="320"/>
      <c r="V2" s="320"/>
      <c r="W2" s="321"/>
      <c r="X2" s="319" t="s">
        <v>171</v>
      </c>
      <c r="Y2" s="320"/>
      <c r="Z2" s="320"/>
      <c r="AA2" s="320"/>
      <c r="AB2" s="321"/>
      <c r="AC2" s="331" t="s">
        <v>172</v>
      </c>
      <c r="AD2" s="332"/>
      <c r="AE2" s="332"/>
      <c r="AF2" s="333"/>
      <c r="AG2" s="331" t="s">
        <v>173</v>
      </c>
      <c r="AH2" s="332"/>
      <c r="AI2" s="332"/>
      <c r="AJ2" s="333"/>
      <c r="AK2" s="337" t="s">
        <v>174</v>
      </c>
      <c r="AL2" s="338"/>
      <c r="AM2" s="338"/>
      <c r="AN2" s="338"/>
      <c r="AO2" s="339"/>
      <c r="AP2" s="337" t="s">
        <v>175</v>
      </c>
      <c r="AQ2" s="338"/>
      <c r="AR2" s="338"/>
      <c r="AS2" s="339"/>
      <c r="AT2" s="337" t="s">
        <v>176</v>
      </c>
      <c r="AU2" s="338"/>
      <c r="AV2" s="338"/>
      <c r="AW2" s="339"/>
      <c r="AX2" s="331" t="s">
        <v>177</v>
      </c>
      <c r="AY2" s="332"/>
      <c r="AZ2" s="332"/>
      <c r="BA2" s="332"/>
      <c r="BB2" s="333"/>
      <c r="BC2" s="352" t="s">
        <v>178</v>
      </c>
      <c r="BD2" s="355" t="s">
        <v>179</v>
      </c>
      <c r="BE2" s="356"/>
      <c r="BF2" s="349" t="s">
        <v>180</v>
      </c>
      <c r="BG2" s="355" t="s">
        <v>181</v>
      </c>
      <c r="BH2" s="361"/>
      <c r="BI2" s="361"/>
      <c r="BJ2" s="356"/>
      <c r="BK2" s="328" t="s">
        <v>182</v>
      </c>
      <c r="BL2" s="349" t="s">
        <v>183</v>
      </c>
      <c r="BM2" s="349" t="s">
        <v>184</v>
      </c>
      <c r="BN2" s="349" t="s">
        <v>185</v>
      </c>
    </row>
    <row r="3" spans="1:67" ht="15" thickBot="1" x14ac:dyDescent="0.35">
      <c r="A3" s="326"/>
      <c r="B3" s="322"/>
      <c r="C3" s="323"/>
      <c r="D3" s="323"/>
      <c r="E3" s="323"/>
      <c r="F3" s="324"/>
      <c r="G3" s="322"/>
      <c r="H3" s="323"/>
      <c r="I3" s="323"/>
      <c r="J3" s="324"/>
      <c r="K3" s="322"/>
      <c r="L3" s="323"/>
      <c r="M3" s="323"/>
      <c r="N3" s="323"/>
      <c r="O3" s="324"/>
      <c r="P3" s="322"/>
      <c r="Q3" s="323"/>
      <c r="R3" s="323"/>
      <c r="S3" s="324"/>
      <c r="T3" s="322"/>
      <c r="U3" s="323"/>
      <c r="V3" s="323"/>
      <c r="W3" s="324"/>
      <c r="X3" s="322"/>
      <c r="Y3" s="323"/>
      <c r="Z3" s="323"/>
      <c r="AA3" s="323"/>
      <c r="AB3" s="324"/>
      <c r="AC3" s="334"/>
      <c r="AD3" s="335"/>
      <c r="AE3" s="335"/>
      <c r="AF3" s="336"/>
      <c r="AG3" s="334"/>
      <c r="AH3" s="335"/>
      <c r="AI3" s="335"/>
      <c r="AJ3" s="336"/>
      <c r="AK3" s="340"/>
      <c r="AL3" s="341"/>
      <c r="AM3" s="341"/>
      <c r="AN3" s="341"/>
      <c r="AO3" s="342"/>
      <c r="AP3" s="340"/>
      <c r="AQ3" s="341"/>
      <c r="AR3" s="341"/>
      <c r="AS3" s="342"/>
      <c r="AT3" s="340"/>
      <c r="AU3" s="341"/>
      <c r="AV3" s="341"/>
      <c r="AW3" s="342"/>
      <c r="AX3" s="334"/>
      <c r="AY3" s="335"/>
      <c r="AZ3" s="335"/>
      <c r="BA3" s="335"/>
      <c r="BB3" s="336"/>
      <c r="BC3" s="353"/>
      <c r="BD3" s="357"/>
      <c r="BE3" s="358"/>
      <c r="BF3" s="350"/>
      <c r="BG3" s="357"/>
      <c r="BH3" s="362"/>
      <c r="BI3" s="362"/>
      <c r="BJ3" s="358"/>
      <c r="BK3" s="329"/>
      <c r="BL3" s="350"/>
      <c r="BM3" s="350"/>
      <c r="BN3" s="350"/>
    </row>
    <row r="4" spans="1:67" x14ac:dyDescent="0.3">
      <c r="A4" s="326"/>
      <c r="B4" s="135">
        <v>1</v>
      </c>
      <c r="C4" s="135">
        <v>5</v>
      </c>
      <c r="D4" s="136">
        <v>12</v>
      </c>
      <c r="E4" s="135">
        <v>19</v>
      </c>
      <c r="F4" s="135">
        <v>26</v>
      </c>
      <c r="G4" s="135">
        <v>3</v>
      </c>
      <c r="H4" s="135">
        <v>10</v>
      </c>
      <c r="I4" s="135">
        <v>17</v>
      </c>
      <c r="J4" s="135">
        <v>24</v>
      </c>
      <c r="K4" s="135">
        <v>31</v>
      </c>
      <c r="L4" s="135">
        <v>7</v>
      </c>
      <c r="M4" s="135">
        <v>14</v>
      </c>
      <c r="N4" s="135">
        <v>21</v>
      </c>
      <c r="O4" s="135">
        <v>28</v>
      </c>
      <c r="P4" s="135">
        <v>5</v>
      </c>
      <c r="Q4" s="135">
        <v>12</v>
      </c>
      <c r="R4" s="137">
        <v>19</v>
      </c>
      <c r="S4" s="135">
        <v>26</v>
      </c>
      <c r="T4" s="138">
        <v>2</v>
      </c>
      <c r="U4" s="135">
        <v>9</v>
      </c>
      <c r="V4" s="138">
        <v>16</v>
      </c>
      <c r="W4" s="135">
        <v>23</v>
      </c>
      <c r="X4" s="138">
        <v>30</v>
      </c>
      <c r="Y4" s="135">
        <v>6</v>
      </c>
      <c r="Z4" s="138">
        <v>13</v>
      </c>
      <c r="AA4" s="137">
        <v>20</v>
      </c>
      <c r="AB4" s="137">
        <v>27</v>
      </c>
      <c r="AC4" s="135">
        <v>6</v>
      </c>
      <c r="AD4" s="138">
        <v>13</v>
      </c>
      <c r="AE4" s="135">
        <v>20</v>
      </c>
      <c r="AF4" s="138">
        <v>27</v>
      </c>
      <c r="AG4" s="135">
        <v>3</v>
      </c>
      <c r="AH4" s="138">
        <v>10</v>
      </c>
      <c r="AI4" s="135">
        <v>17</v>
      </c>
      <c r="AJ4" s="138">
        <v>24</v>
      </c>
      <c r="AK4" s="139">
        <v>1</v>
      </c>
      <c r="AL4" s="137">
        <v>8</v>
      </c>
      <c r="AM4" s="135">
        <v>15</v>
      </c>
      <c r="AN4" s="138">
        <v>22</v>
      </c>
      <c r="AO4" s="135">
        <v>29</v>
      </c>
      <c r="AP4" s="138">
        <v>5</v>
      </c>
      <c r="AQ4" s="135">
        <v>12</v>
      </c>
      <c r="AR4" s="138">
        <v>19</v>
      </c>
      <c r="AS4" s="135">
        <v>26</v>
      </c>
      <c r="AT4" s="138">
        <v>3</v>
      </c>
      <c r="AU4" s="135">
        <v>10</v>
      </c>
      <c r="AV4" s="138">
        <v>17</v>
      </c>
      <c r="AW4" s="135">
        <v>24</v>
      </c>
      <c r="AX4" s="138">
        <v>31</v>
      </c>
      <c r="AY4" s="137">
        <v>7</v>
      </c>
      <c r="AZ4" s="135">
        <v>14</v>
      </c>
      <c r="BA4" s="138">
        <v>21</v>
      </c>
      <c r="BB4" s="135">
        <v>28</v>
      </c>
      <c r="BC4" s="353"/>
      <c r="BD4" s="357"/>
      <c r="BE4" s="358"/>
      <c r="BF4" s="350"/>
      <c r="BG4" s="357"/>
      <c r="BH4" s="362"/>
      <c r="BI4" s="362"/>
      <c r="BJ4" s="358"/>
      <c r="BK4" s="329"/>
      <c r="BL4" s="350"/>
      <c r="BM4" s="350"/>
      <c r="BN4" s="350"/>
    </row>
    <row r="5" spans="1:67" ht="15" thickBot="1" x14ac:dyDescent="0.35">
      <c r="A5" s="326"/>
      <c r="B5" s="140">
        <v>3</v>
      </c>
      <c r="C5" s="140">
        <v>10</v>
      </c>
      <c r="D5" s="141">
        <v>17</v>
      </c>
      <c r="E5" s="140">
        <v>24</v>
      </c>
      <c r="F5" s="140">
        <v>1</v>
      </c>
      <c r="G5" s="140">
        <v>8</v>
      </c>
      <c r="H5" s="140">
        <v>15</v>
      </c>
      <c r="I5" s="140">
        <v>22</v>
      </c>
      <c r="J5" s="140">
        <v>29</v>
      </c>
      <c r="K5" s="140">
        <v>5</v>
      </c>
      <c r="L5" s="140">
        <v>12</v>
      </c>
      <c r="M5" s="140">
        <v>19</v>
      </c>
      <c r="N5" s="140">
        <v>26</v>
      </c>
      <c r="O5" s="141">
        <v>3</v>
      </c>
      <c r="P5" s="141">
        <v>10</v>
      </c>
      <c r="Q5" s="141">
        <v>17</v>
      </c>
      <c r="R5" s="142">
        <v>24</v>
      </c>
      <c r="S5" s="141">
        <v>31</v>
      </c>
      <c r="T5" s="143">
        <v>7</v>
      </c>
      <c r="U5" s="141">
        <v>14</v>
      </c>
      <c r="V5" s="143">
        <v>21</v>
      </c>
      <c r="W5" s="141">
        <v>28</v>
      </c>
      <c r="X5" s="143">
        <v>4</v>
      </c>
      <c r="Y5" s="141">
        <v>11</v>
      </c>
      <c r="Z5" s="143">
        <v>18</v>
      </c>
      <c r="AA5" s="142">
        <v>25</v>
      </c>
      <c r="AB5" s="142">
        <v>4</v>
      </c>
      <c r="AC5" s="141">
        <v>11</v>
      </c>
      <c r="AD5" s="143">
        <v>18</v>
      </c>
      <c r="AE5" s="141">
        <v>25</v>
      </c>
      <c r="AF5" s="143">
        <v>1</v>
      </c>
      <c r="AG5" s="141">
        <v>8</v>
      </c>
      <c r="AH5" s="143">
        <v>15</v>
      </c>
      <c r="AI5" s="141">
        <v>22</v>
      </c>
      <c r="AJ5" s="143">
        <v>29</v>
      </c>
      <c r="AK5" s="142">
        <v>6</v>
      </c>
      <c r="AL5" s="142">
        <v>13</v>
      </c>
      <c r="AM5" s="141">
        <v>20</v>
      </c>
      <c r="AN5" s="143">
        <v>27</v>
      </c>
      <c r="AO5" s="141">
        <v>3</v>
      </c>
      <c r="AP5" s="143">
        <v>10</v>
      </c>
      <c r="AQ5" s="141">
        <v>17</v>
      </c>
      <c r="AR5" s="143">
        <v>24</v>
      </c>
      <c r="AS5" s="141">
        <v>1</v>
      </c>
      <c r="AT5" s="143">
        <v>8</v>
      </c>
      <c r="AU5" s="141">
        <v>15</v>
      </c>
      <c r="AV5" s="143">
        <v>22</v>
      </c>
      <c r="AW5" s="141">
        <v>29</v>
      </c>
      <c r="AX5" s="143">
        <v>5</v>
      </c>
      <c r="AY5" s="142">
        <v>12</v>
      </c>
      <c r="AZ5" s="141">
        <v>19</v>
      </c>
      <c r="BA5" s="143">
        <v>26</v>
      </c>
      <c r="BB5" s="141">
        <v>31</v>
      </c>
      <c r="BC5" s="353"/>
      <c r="BD5" s="359"/>
      <c r="BE5" s="360"/>
      <c r="BF5" s="350"/>
      <c r="BG5" s="357"/>
      <c r="BH5" s="362"/>
      <c r="BI5" s="362"/>
      <c r="BJ5" s="358"/>
      <c r="BK5" s="329"/>
      <c r="BL5" s="350"/>
      <c r="BM5" s="350"/>
      <c r="BN5" s="350"/>
    </row>
    <row r="6" spans="1:67" x14ac:dyDescent="0.3">
      <c r="A6" s="326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5"/>
      <c r="AA6" s="144"/>
      <c r="AB6" s="144"/>
      <c r="AC6" s="144"/>
      <c r="AD6" s="144"/>
      <c r="AE6" s="145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6"/>
      <c r="AY6" s="147"/>
      <c r="AZ6" s="148"/>
      <c r="BA6" s="149"/>
      <c r="BB6" s="150"/>
      <c r="BC6" s="353"/>
      <c r="BD6" s="349" t="s">
        <v>186</v>
      </c>
      <c r="BE6" s="349" t="s">
        <v>187</v>
      </c>
      <c r="BF6" s="350"/>
      <c r="BG6" s="349" t="s">
        <v>188</v>
      </c>
      <c r="BH6" s="349" t="s">
        <v>188</v>
      </c>
      <c r="BI6" s="349" t="s">
        <v>189</v>
      </c>
      <c r="BJ6" s="349" t="s">
        <v>189</v>
      </c>
      <c r="BK6" s="329"/>
      <c r="BL6" s="350"/>
      <c r="BM6" s="350"/>
      <c r="BN6" s="350"/>
    </row>
    <row r="7" spans="1:67" x14ac:dyDescent="0.3">
      <c r="A7" s="326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5"/>
      <c r="AA7" s="144"/>
      <c r="AB7" s="144"/>
      <c r="AC7" s="144"/>
      <c r="AD7" s="144"/>
      <c r="AE7" s="145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51"/>
      <c r="AY7" s="152"/>
      <c r="AZ7" s="153"/>
      <c r="BA7" s="154"/>
      <c r="BB7" s="155"/>
      <c r="BC7" s="353"/>
      <c r="BD7" s="350"/>
      <c r="BE7" s="350"/>
      <c r="BF7" s="350"/>
      <c r="BG7" s="350"/>
      <c r="BH7" s="350"/>
      <c r="BI7" s="350"/>
      <c r="BJ7" s="350"/>
      <c r="BK7" s="329"/>
      <c r="BL7" s="350"/>
      <c r="BM7" s="350"/>
      <c r="BN7" s="350"/>
    </row>
    <row r="8" spans="1:67" x14ac:dyDescent="0.3">
      <c r="A8" s="326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5"/>
      <c r="AA8" s="144"/>
      <c r="AB8" s="144"/>
      <c r="AC8" s="144"/>
      <c r="AD8" s="144"/>
      <c r="AE8" s="145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51"/>
      <c r="AY8" s="152"/>
      <c r="AZ8" s="153"/>
      <c r="BA8" s="154"/>
      <c r="BB8" s="155"/>
      <c r="BC8" s="353"/>
      <c r="BD8" s="350"/>
      <c r="BE8" s="350"/>
      <c r="BF8" s="350"/>
      <c r="BG8" s="350"/>
      <c r="BH8" s="350"/>
      <c r="BI8" s="350"/>
      <c r="BJ8" s="350"/>
      <c r="BK8" s="329"/>
      <c r="BL8" s="350"/>
      <c r="BM8" s="350"/>
      <c r="BN8" s="350"/>
    </row>
    <row r="9" spans="1:67" x14ac:dyDescent="0.3">
      <c r="A9" s="326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5"/>
      <c r="AA9" s="144"/>
      <c r="AB9" s="144"/>
      <c r="AC9" s="144"/>
      <c r="AD9" s="144"/>
      <c r="AE9" s="145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51"/>
      <c r="AY9" s="152"/>
      <c r="AZ9" s="153"/>
      <c r="BA9" s="154"/>
      <c r="BB9" s="155"/>
      <c r="BC9" s="353"/>
      <c r="BD9" s="350"/>
      <c r="BE9" s="350"/>
      <c r="BF9" s="350"/>
      <c r="BG9" s="350"/>
      <c r="BH9" s="350"/>
      <c r="BI9" s="350"/>
      <c r="BJ9" s="350"/>
      <c r="BK9" s="329"/>
      <c r="BL9" s="350"/>
      <c r="BM9" s="350"/>
      <c r="BN9" s="350"/>
    </row>
    <row r="10" spans="1:67" x14ac:dyDescent="0.3">
      <c r="A10" s="326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5"/>
      <c r="AA10" s="144"/>
      <c r="AB10" s="144"/>
      <c r="AC10" s="144"/>
      <c r="AD10" s="144"/>
      <c r="AE10" s="145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51"/>
      <c r="AY10" s="152"/>
      <c r="AZ10" s="153"/>
      <c r="BA10" s="154"/>
      <c r="BB10" s="155"/>
      <c r="BC10" s="353"/>
      <c r="BD10" s="350"/>
      <c r="BE10" s="350"/>
      <c r="BF10" s="350"/>
      <c r="BG10" s="350"/>
      <c r="BH10" s="350"/>
      <c r="BI10" s="350"/>
      <c r="BJ10" s="350"/>
      <c r="BK10" s="329"/>
      <c r="BL10" s="350"/>
      <c r="BM10" s="350"/>
      <c r="BN10" s="350"/>
    </row>
    <row r="11" spans="1:67" x14ac:dyDescent="0.3">
      <c r="A11" s="326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5"/>
      <c r="AA11" s="144"/>
      <c r="AB11" s="144"/>
      <c r="AC11" s="144"/>
      <c r="AD11" s="144"/>
      <c r="AE11" s="145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51"/>
      <c r="AY11" s="152"/>
      <c r="AZ11" s="153"/>
      <c r="BA11" s="154"/>
      <c r="BB11" s="155"/>
      <c r="BC11" s="353"/>
      <c r="BD11" s="350"/>
      <c r="BE11" s="350"/>
      <c r="BF11" s="350"/>
      <c r="BG11" s="350"/>
      <c r="BH11" s="350"/>
      <c r="BI11" s="350"/>
      <c r="BJ11" s="350"/>
      <c r="BK11" s="329"/>
      <c r="BL11" s="350"/>
      <c r="BM11" s="350"/>
      <c r="BN11" s="350"/>
    </row>
    <row r="12" spans="1:67" x14ac:dyDescent="0.3">
      <c r="A12" s="326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5"/>
      <c r="AA12" s="144"/>
      <c r="AB12" s="144"/>
      <c r="AC12" s="144"/>
      <c r="AD12" s="144"/>
      <c r="AE12" s="145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51"/>
      <c r="AY12" s="152"/>
      <c r="AZ12" s="153"/>
      <c r="BA12" s="154"/>
      <c r="BB12" s="155"/>
      <c r="BC12" s="353"/>
      <c r="BD12" s="350"/>
      <c r="BE12" s="350"/>
      <c r="BF12" s="350"/>
      <c r="BG12" s="350"/>
      <c r="BH12" s="350"/>
      <c r="BI12" s="350"/>
      <c r="BJ12" s="350"/>
      <c r="BK12" s="329"/>
      <c r="BL12" s="350"/>
      <c r="BM12" s="350"/>
      <c r="BN12" s="350"/>
    </row>
    <row r="13" spans="1:67" x14ac:dyDescent="0.3">
      <c r="A13" s="326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5"/>
      <c r="AA13" s="144"/>
      <c r="AB13" s="144"/>
      <c r="AC13" s="144"/>
      <c r="AD13" s="144"/>
      <c r="AE13" s="145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51"/>
      <c r="AY13" s="152"/>
      <c r="AZ13" s="153"/>
      <c r="BA13" s="154"/>
      <c r="BB13" s="155"/>
      <c r="BC13" s="353"/>
      <c r="BD13" s="350"/>
      <c r="BE13" s="350"/>
      <c r="BF13" s="350"/>
      <c r="BG13" s="350"/>
      <c r="BH13" s="350"/>
      <c r="BI13" s="350"/>
      <c r="BJ13" s="350"/>
      <c r="BK13" s="329"/>
      <c r="BL13" s="350"/>
      <c r="BM13" s="350"/>
      <c r="BN13" s="350"/>
    </row>
    <row r="14" spans="1:67" x14ac:dyDescent="0.3">
      <c r="A14" s="326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5"/>
      <c r="AA14" s="144"/>
      <c r="AB14" s="144"/>
      <c r="AC14" s="144"/>
      <c r="AD14" s="144"/>
      <c r="AE14" s="145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210"/>
      <c r="AW14" s="144"/>
      <c r="AX14" s="151"/>
      <c r="AY14" s="152"/>
      <c r="AZ14" s="153"/>
      <c r="BA14" s="154"/>
      <c r="BB14" s="155"/>
      <c r="BC14" s="353"/>
      <c r="BD14" s="350"/>
      <c r="BE14" s="350"/>
      <c r="BF14" s="350"/>
      <c r="BG14" s="350"/>
      <c r="BH14" s="350"/>
      <c r="BI14" s="350"/>
      <c r="BJ14" s="350"/>
      <c r="BK14" s="329"/>
      <c r="BL14" s="350"/>
      <c r="BM14" s="350"/>
      <c r="BN14" s="350"/>
    </row>
    <row r="15" spans="1:67" ht="15" thickBot="1" x14ac:dyDescent="0.35">
      <c r="A15" s="32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7"/>
      <c r="AA15" s="156"/>
      <c r="AB15" s="156"/>
      <c r="AC15" s="156"/>
      <c r="AD15" s="156"/>
      <c r="AE15" s="157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8"/>
      <c r="AY15" s="159"/>
      <c r="AZ15" s="160"/>
      <c r="BA15" s="161"/>
      <c r="BB15" s="162"/>
      <c r="BC15" s="354"/>
      <c r="BD15" s="351"/>
      <c r="BE15" s="351"/>
      <c r="BF15" s="351"/>
      <c r="BG15" s="351"/>
      <c r="BH15" s="351"/>
      <c r="BI15" s="351"/>
      <c r="BJ15" s="351"/>
      <c r="BK15" s="330"/>
      <c r="BL15" s="351"/>
      <c r="BM15" s="351"/>
      <c r="BN15" s="351"/>
    </row>
    <row r="16" spans="1:67" ht="15" thickBot="1" x14ac:dyDescent="0.35">
      <c r="A16" s="327"/>
      <c r="B16" s="163">
        <v>1</v>
      </c>
      <c r="C16" s="163">
        <v>2</v>
      </c>
      <c r="D16" s="163">
        <v>3</v>
      </c>
      <c r="E16" s="163">
        <v>4</v>
      </c>
      <c r="F16" s="163">
        <v>5</v>
      </c>
      <c r="G16" s="163">
        <v>6</v>
      </c>
      <c r="H16" s="163">
        <v>7</v>
      </c>
      <c r="I16" s="163">
        <v>8</v>
      </c>
      <c r="J16" s="163">
        <v>9</v>
      </c>
      <c r="K16" s="163">
        <v>10</v>
      </c>
      <c r="L16" s="163">
        <v>11</v>
      </c>
      <c r="M16" s="163">
        <v>12</v>
      </c>
      <c r="N16" s="163">
        <v>13</v>
      </c>
      <c r="O16" s="163">
        <v>14</v>
      </c>
      <c r="P16" s="163">
        <v>15</v>
      </c>
      <c r="Q16" s="163">
        <v>16</v>
      </c>
      <c r="R16" s="163">
        <v>17</v>
      </c>
      <c r="S16" s="163">
        <v>18</v>
      </c>
      <c r="T16" s="163">
        <v>19</v>
      </c>
      <c r="U16" s="163">
        <v>20</v>
      </c>
      <c r="V16" s="163">
        <v>21</v>
      </c>
      <c r="W16" s="163">
        <v>22</v>
      </c>
      <c r="X16" s="163">
        <v>23</v>
      </c>
      <c r="Y16" s="163">
        <v>24</v>
      </c>
      <c r="Z16" s="163">
        <v>25</v>
      </c>
      <c r="AA16" s="163">
        <v>26</v>
      </c>
      <c r="AB16" s="163">
        <v>27</v>
      </c>
      <c r="AC16" s="163">
        <v>28</v>
      </c>
      <c r="AD16" s="163">
        <v>29</v>
      </c>
      <c r="AE16" s="163">
        <v>30</v>
      </c>
      <c r="AF16" s="163">
        <v>31</v>
      </c>
      <c r="AG16" s="163">
        <v>32</v>
      </c>
      <c r="AH16" s="163">
        <v>33</v>
      </c>
      <c r="AI16" s="163">
        <v>34</v>
      </c>
      <c r="AJ16" s="163">
        <v>35</v>
      </c>
      <c r="AK16" s="163">
        <v>36</v>
      </c>
      <c r="AL16" s="163">
        <v>37</v>
      </c>
      <c r="AM16" s="163">
        <v>38</v>
      </c>
      <c r="AN16" s="163">
        <v>39</v>
      </c>
      <c r="AO16" s="163">
        <v>40</v>
      </c>
      <c r="AP16" s="163">
        <v>41</v>
      </c>
      <c r="AQ16" s="163">
        <v>42</v>
      </c>
      <c r="AR16" s="163">
        <v>43</v>
      </c>
      <c r="AS16" s="163">
        <v>44</v>
      </c>
      <c r="AT16" s="163">
        <v>45</v>
      </c>
      <c r="AU16" s="163">
        <v>46</v>
      </c>
      <c r="AV16" s="163">
        <v>47</v>
      </c>
      <c r="AW16" s="164">
        <v>48</v>
      </c>
      <c r="AX16" s="165">
        <v>49</v>
      </c>
      <c r="AY16" s="166">
        <v>50</v>
      </c>
      <c r="AZ16" s="165">
        <v>51</v>
      </c>
      <c r="BA16" s="163">
        <v>52</v>
      </c>
      <c r="BB16" s="163"/>
      <c r="BC16" s="167"/>
      <c r="BD16" s="168"/>
      <c r="BE16" s="168"/>
      <c r="BF16" s="169"/>
      <c r="BG16" s="169"/>
      <c r="BH16" s="169"/>
      <c r="BI16" s="168"/>
      <c r="BJ16" s="170"/>
      <c r="BK16" s="171"/>
      <c r="BL16" s="172"/>
      <c r="BM16" s="168"/>
      <c r="BN16" s="169"/>
    </row>
    <row r="17" spans="1:66" ht="15" thickBot="1" x14ac:dyDescent="0.35">
      <c r="A17" s="173">
        <v>1</v>
      </c>
      <c r="B17" s="174"/>
      <c r="C17" s="174"/>
      <c r="D17" s="175"/>
      <c r="E17" s="175"/>
      <c r="F17" s="175"/>
      <c r="G17" s="175"/>
      <c r="H17" s="174"/>
      <c r="I17" s="174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 t="s">
        <v>190</v>
      </c>
      <c r="U17" s="175" t="s">
        <v>190</v>
      </c>
      <c r="V17" s="176"/>
      <c r="W17" s="176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 t="s">
        <v>223</v>
      </c>
      <c r="AR17" s="175" t="s">
        <v>191</v>
      </c>
      <c r="AS17" s="175" t="s">
        <v>223</v>
      </c>
      <c r="AT17" s="175" t="s">
        <v>190</v>
      </c>
      <c r="AU17" s="175" t="s">
        <v>190</v>
      </c>
      <c r="AV17" s="175" t="s">
        <v>190</v>
      </c>
      <c r="AW17" s="175" t="s">
        <v>190</v>
      </c>
      <c r="AX17" s="175" t="s">
        <v>190</v>
      </c>
      <c r="AY17" s="175" t="s">
        <v>190</v>
      </c>
      <c r="AZ17" s="175" t="s">
        <v>190</v>
      </c>
      <c r="BA17" s="175" t="s">
        <v>190</v>
      </c>
      <c r="BB17" s="175"/>
      <c r="BC17" s="177">
        <v>1</v>
      </c>
      <c r="BD17" s="140">
        <v>39</v>
      </c>
      <c r="BE17" s="178">
        <v>1404</v>
      </c>
      <c r="BF17" s="174">
        <v>2</v>
      </c>
      <c r="BG17" s="179"/>
      <c r="BH17" s="174"/>
      <c r="BI17" s="180"/>
      <c r="BJ17" s="181"/>
      <c r="BK17" s="140"/>
      <c r="BL17" s="182"/>
      <c r="BM17" s="183">
        <v>11</v>
      </c>
      <c r="BN17" s="184">
        <f>SUM(BD17,BF17,BH17,BJ17,BL17,BM17,BK17)</f>
        <v>52</v>
      </c>
    </row>
    <row r="18" spans="1:66" ht="15" thickBot="1" x14ac:dyDescent="0.35">
      <c r="A18" s="173">
        <v>2</v>
      </c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5"/>
      <c r="R18" s="175"/>
      <c r="S18" s="175" t="s">
        <v>223</v>
      </c>
      <c r="T18" s="175" t="s">
        <v>190</v>
      </c>
      <c r="U18" s="175" t="s">
        <v>190</v>
      </c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5"/>
      <c r="AK18" s="175"/>
      <c r="AL18" s="175"/>
      <c r="AM18" s="176"/>
      <c r="AN18" s="175"/>
      <c r="AO18" s="175"/>
      <c r="AP18" s="175" t="s">
        <v>192</v>
      </c>
      <c r="AQ18" s="175" t="s">
        <v>192</v>
      </c>
      <c r="AR18" s="175" t="s">
        <v>192</v>
      </c>
      <c r="AS18" s="175" t="s">
        <v>223</v>
      </c>
      <c r="AT18" s="175" t="s">
        <v>190</v>
      </c>
      <c r="AU18" s="175" t="s">
        <v>190</v>
      </c>
      <c r="AV18" s="175" t="s">
        <v>190</v>
      </c>
      <c r="AW18" s="175" t="s">
        <v>190</v>
      </c>
      <c r="AX18" s="175" t="s">
        <v>190</v>
      </c>
      <c r="AY18" s="175" t="s">
        <v>190</v>
      </c>
      <c r="AZ18" s="175" t="s">
        <v>190</v>
      </c>
      <c r="BA18" s="175" t="s">
        <v>190</v>
      </c>
      <c r="BB18" s="175"/>
      <c r="BC18" s="177">
        <v>2</v>
      </c>
      <c r="BD18" s="211">
        <v>37</v>
      </c>
      <c r="BE18" s="212">
        <v>1332</v>
      </c>
      <c r="BF18" s="174">
        <v>1</v>
      </c>
      <c r="BG18" s="179">
        <v>108</v>
      </c>
      <c r="BH18" s="174">
        <v>3</v>
      </c>
      <c r="BI18" s="178"/>
      <c r="BJ18" s="181"/>
      <c r="BK18" s="140"/>
      <c r="BL18" s="182"/>
      <c r="BM18" s="183">
        <v>11</v>
      </c>
      <c r="BN18" s="184">
        <f>SUM(BD18,BF18,BH18,BJ18,BL18,BM18,BK18)</f>
        <v>52</v>
      </c>
    </row>
    <row r="19" spans="1:66" ht="15" thickBot="1" x14ac:dyDescent="0.35">
      <c r="A19" s="173">
        <v>3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5"/>
      <c r="L19" s="175"/>
      <c r="M19" s="175"/>
      <c r="N19" s="175"/>
      <c r="O19" s="185"/>
      <c r="P19" s="175" t="s">
        <v>192</v>
      </c>
      <c r="Q19" s="175" t="s">
        <v>192</v>
      </c>
      <c r="R19" s="175" t="s">
        <v>192</v>
      </c>
      <c r="S19" s="175" t="s">
        <v>223</v>
      </c>
      <c r="T19" s="175" t="s">
        <v>190</v>
      </c>
      <c r="U19" s="175" t="s">
        <v>190</v>
      </c>
      <c r="V19" s="176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86"/>
      <c r="AK19" s="175"/>
      <c r="AL19" s="175"/>
      <c r="AM19" s="175"/>
      <c r="AN19" s="175"/>
      <c r="AO19" s="175" t="s">
        <v>192</v>
      </c>
      <c r="AP19" s="175" t="s">
        <v>192</v>
      </c>
      <c r="AQ19" s="175" t="s">
        <v>192</v>
      </c>
      <c r="AR19" s="175" t="s">
        <v>191</v>
      </c>
      <c r="AS19" s="175" t="s">
        <v>223</v>
      </c>
      <c r="AT19" s="175" t="s">
        <v>190</v>
      </c>
      <c r="AU19" s="175" t="s">
        <v>190</v>
      </c>
      <c r="AV19" s="175" t="s">
        <v>190</v>
      </c>
      <c r="AW19" s="175" t="s">
        <v>190</v>
      </c>
      <c r="AX19" s="175" t="s">
        <v>190</v>
      </c>
      <c r="AY19" s="175" t="s">
        <v>190</v>
      </c>
      <c r="AZ19" s="175" t="s">
        <v>190</v>
      </c>
      <c r="BA19" s="175" t="s">
        <v>190</v>
      </c>
      <c r="BB19" s="175"/>
      <c r="BC19" s="177">
        <v>3</v>
      </c>
      <c r="BD19" s="211">
        <v>34</v>
      </c>
      <c r="BE19" s="212">
        <v>1224</v>
      </c>
      <c r="BF19" s="174">
        <v>2</v>
      </c>
      <c r="BG19" s="179">
        <v>216</v>
      </c>
      <c r="BH19" s="174">
        <v>6</v>
      </c>
      <c r="BI19" s="179"/>
      <c r="BJ19" s="174"/>
      <c r="BK19" s="140"/>
      <c r="BL19" s="182"/>
      <c r="BM19" s="183">
        <v>10</v>
      </c>
      <c r="BN19" s="184">
        <f>SUM(BD19,BF19,BH19,BJ19,BL19,BM19,BK19)</f>
        <v>52</v>
      </c>
    </row>
    <row r="20" spans="1:66" ht="15" thickBot="1" x14ac:dyDescent="0.35">
      <c r="A20" s="173">
        <v>4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 t="s">
        <v>193</v>
      </c>
      <c r="L20" s="175" t="s">
        <v>193</v>
      </c>
      <c r="M20" s="175" t="s">
        <v>193</v>
      </c>
      <c r="N20" s="175" t="s">
        <v>193</v>
      </c>
      <c r="O20" s="175" t="s">
        <v>193</v>
      </c>
      <c r="P20" s="175" t="s">
        <v>193</v>
      </c>
      <c r="Q20" s="175" t="s">
        <v>193</v>
      </c>
      <c r="R20" s="175" t="s">
        <v>193</v>
      </c>
      <c r="S20" s="175" t="s">
        <v>191</v>
      </c>
      <c r="T20" s="175" t="s">
        <v>190</v>
      </c>
      <c r="U20" s="175" t="s">
        <v>190</v>
      </c>
      <c r="V20" s="175"/>
      <c r="W20" s="175"/>
      <c r="X20" s="176"/>
      <c r="Y20" s="176"/>
      <c r="Z20" s="176"/>
      <c r="AA20" s="175" t="s">
        <v>192</v>
      </c>
      <c r="AB20" s="175" t="s">
        <v>192</v>
      </c>
      <c r="AC20" s="175" t="s">
        <v>192</v>
      </c>
      <c r="AD20" s="175" t="s">
        <v>193</v>
      </c>
      <c r="AE20" s="175" t="s">
        <v>193</v>
      </c>
      <c r="AF20" s="175" t="s">
        <v>193</v>
      </c>
      <c r="AG20" s="175" t="s">
        <v>193</v>
      </c>
      <c r="AH20" s="175" t="s">
        <v>193</v>
      </c>
      <c r="AI20" s="175" t="s">
        <v>191</v>
      </c>
      <c r="AJ20" s="187" t="s">
        <v>194</v>
      </c>
      <c r="AK20" s="187" t="s">
        <v>194</v>
      </c>
      <c r="AL20" s="187" t="s">
        <v>194</v>
      </c>
      <c r="AM20" s="187" t="s">
        <v>194</v>
      </c>
      <c r="AN20" s="187" t="s">
        <v>195</v>
      </c>
      <c r="AO20" s="187" t="s">
        <v>195</v>
      </c>
      <c r="AP20" s="187" t="s">
        <v>195</v>
      </c>
      <c r="AQ20" s="187" t="s">
        <v>195</v>
      </c>
      <c r="AR20" s="187" t="s">
        <v>196</v>
      </c>
      <c r="AS20" s="187" t="s">
        <v>196</v>
      </c>
      <c r="AT20" s="176"/>
      <c r="AU20" s="176"/>
      <c r="AV20" s="176"/>
      <c r="AW20" s="176"/>
      <c r="AX20" s="176"/>
      <c r="AY20" s="176"/>
      <c r="AZ20" s="176"/>
      <c r="BA20" s="176"/>
      <c r="BB20" s="176"/>
      <c r="BC20" s="177">
        <v>4</v>
      </c>
      <c r="BD20" s="211">
        <v>13</v>
      </c>
      <c r="BE20" s="212">
        <v>468</v>
      </c>
      <c r="BF20" s="174">
        <v>2</v>
      </c>
      <c r="BG20" s="179">
        <v>108</v>
      </c>
      <c r="BH20" s="174">
        <v>3</v>
      </c>
      <c r="BI20" s="178">
        <v>468</v>
      </c>
      <c r="BJ20" s="181">
        <v>13</v>
      </c>
      <c r="BK20" s="140">
        <v>4</v>
      </c>
      <c r="BL20" s="188">
        <v>6</v>
      </c>
      <c r="BM20" s="183">
        <v>2</v>
      </c>
      <c r="BN20" s="184">
        <f>SUM(BD20,BF20,BH20,BJ20,BL20,BM20,BK20)</f>
        <v>43</v>
      </c>
    </row>
    <row r="21" spans="1:66" ht="15" thickBot="1" x14ac:dyDescent="0.35">
      <c r="A21" s="189"/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90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90"/>
      <c r="AD21" s="190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91"/>
      <c r="AV21" s="343" t="s">
        <v>197</v>
      </c>
      <c r="AW21" s="344"/>
      <c r="AX21" s="344"/>
      <c r="AY21" s="344"/>
      <c r="AZ21" s="344"/>
      <c r="BA21" s="344"/>
      <c r="BB21" s="344"/>
      <c r="BC21" s="345"/>
      <c r="BD21" s="174">
        <f>SUM(BD17:BD20)</f>
        <v>123</v>
      </c>
      <c r="BE21" s="179">
        <f>SUM(BE17:BE20)</f>
        <v>4428</v>
      </c>
      <c r="BF21" s="179">
        <f t="shared" ref="BF21:BM21" si="0">SUM(BF17:BF20)</f>
        <v>7</v>
      </c>
      <c r="BG21" s="179">
        <f t="shared" si="0"/>
        <v>432</v>
      </c>
      <c r="BH21" s="179">
        <f t="shared" si="0"/>
        <v>12</v>
      </c>
      <c r="BI21" s="179">
        <f t="shared" si="0"/>
        <v>468</v>
      </c>
      <c r="BJ21" s="180">
        <f t="shared" si="0"/>
        <v>13</v>
      </c>
      <c r="BK21" s="179">
        <f t="shared" si="0"/>
        <v>4</v>
      </c>
      <c r="BL21" s="179">
        <f t="shared" si="0"/>
        <v>6</v>
      </c>
      <c r="BM21" s="179">
        <f t="shared" si="0"/>
        <v>34</v>
      </c>
      <c r="BN21" s="184">
        <f>SUM(BD21,BF21,BH21,BJ21,BL21,BM21,BK21)</f>
        <v>199</v>
      </c>
    </row>
    <row r="22" spans="1:66" x14ac:dyDescent="0.3">
      <c r="A22" s="192" t="s">
        <v>198</v>
      </c>
    </row>
    <row r="23" spans="1:66" x14ac:dyDescent="0.3">
      <c r="A23" s="193" t="s">
        <v>199</v>
      </c>
      <c r="B23" s="194"/>
      <c r="C23" s="194"/>
      <c r="D23" s="194"/>
    </row>
    <row r="24" spans="1:66" x14ac:dyDescent="0.3">
      <c r="A24" s="195" t="s">
        <v>200</v>
      </c>
      <c r="D24" s="194"/>
      <c r="E24" s="194"/>
      <c r="F24" s="194"/>
      <c r="G24" s="196"/>
      <c r="H24" s="197" t="s">
        <v>201</v>
      </c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</row>
    <row r="25" spans="1:66" x14ac:dyDescent="0.3">
      <c r="F25" s="198"/>
      <c r="G25" s="196"/>
      <c r="H25" s="199" t="s">
        <v>202</v>
      </c>
      <c r="I25" s="196"/>
      <c r="J25" s="196"/>
      <c r="K25" s="196"/>
      <c r="L25" s="196"/>
      <c r="M25" s="196"/>
      <c r="N25" s="196"/>
      <c r="O25" s="196"/>
      <c r="P25" s="199" t="s">
        <v>86</v>
      </c>
      <c r="Q25" s="196"/>
      <c r="R25" s="196"/>
      <c r="S25" s="196"/>
      <c r="T25" s="196"/>
      <c r="U25" s="196"/>
      <c r="V25" s="196"/>
      <c r="W25" s="196"/>
    </row>
    <row r="26" spans="1:66" ht="15" thickBot="1" x14ac:dyDescent="0.35">
      <c r="A26" s="200"/>
      <c r="B26" s="201"/>
      <c r="C26" s="201"/>
      <c r="D26" s="201"/>
      <c r="E26" s="201"/>
      <c r="F26" s="201"/>
      <c r="G26" s="200"/>
      <c r="H26" s="201"/>
    </row>
    <row r="27" spans="1:66" ht="15" thickBot="1" x14ac:dyDescent="0.35">
      <c r="D27" s="202"/>
      <c r="E27" s="194"/>
      <c r="F27" s="194"/>
      <c r="G27" s="194"/>
      <c r="H27" s="175" t="s">
        <v>203</v>
      </c>
      <c r="I27" s="194"/>
      <c r="J27" s="194"/>
      <c r="K27" s="194"/>
      <c r="L27" s="175" t="s">
        <v>192</v>
      </c>
      <c r="M27" s="194"/>
      <c r="N27" s="194"/>
      <c r="O27" s="194"/>
      <c r="P27" s="175" t="s">
        <v>204</v>
      </c>
      <c r="Q27" s="194"/>
      <c r="R27" s="194"/>
      <c r="S27" s="194"/>
      <c r="T27" s="175" t="s">
        <v>193</v>
      </c>
      <c r="U27" s="194"/>
      <c r="V27" s="194"/>
      <c r="W27" s="194"/>
      <c r="X27" s="175" t="s">
        <v>191</v>
      </c>
      <c r="Y27" s="194"/>
      <c r="Z27" s="194"/>
      <c r="AA27" s="194"/>
      <c r="AB27" s="175" t="s">
        <v>190</v>
      </c>
      <c r="AC27" s="194"/>
      <c r="AD27" s="194"/>
      <c r="AE27" s="194"/>
      <c r="AF27" s="175" t="s">
        <v>196</v>
      </c>
      <c r="AJ27" s="175" t="s">
        <v>194</v>
      </c>
      <c r="AN27" s="175" t="s">
        <v>195</v>
      </c>
    </row>
    <row r="28" spans="1:66" x14ac:dyDescent="0.3">
      <c r="D28" s="203"/>
      <c r="H28" s="203"/>
      <c r="L28" s="203"/>
      <c r="P28" s="203"/>
      <c r="T28" s="203"/>
      <c r="X28" s="203"/>
      <c r="AB28" s="203"/>
      <c r="AF28" s="203"/>
    </row>
    <row r="29" spans="1:66" x14ac:dyDescent="0.3">
      <c r="C29" s="198"/>
      <c r="D29" s="346" t="s">
        <v>205</v>
      </c>
      <c r="E29" s="347"/>
      <c r="F29" s="347"/>
      <c r="G29" s="204"/>
      <c r="H29" s="205" t="s">
        <v>206</v>
      </c>
      <c r="I29" s="204"/>
      <c r="J29" s="204"/>
      <c r="K29" s="204"/>
      <c r="L29" s="205" t="s">
        <v>207</v>
      </c>
      <c r="M29" s="204"/>
      <c r="N29" s="204"/>
      <c r="O29" s="204"/>
      <c r="P29" s="205" t="s">
        <v>208</v>
      </c>
      <c r="Q29" s="204"/>
      <c r="R29" s="204"/>
      <c r="S29" s="204"/>
      <c r="T29" s="205" t="s">
        <v>207</v>
      </c>
      <c r="U29" s="204"/>
      <c r="V29" s="204"/>
      <c r="W29" s="204"/>
      <c r="X29" s="205" t="s">
        <v>209</v>
      </c>
      <c r="Y29" s="204"/>
      <c r="Z29" s="204"/>
      <c r="AA29" s="204"/>
      <c r="AB29" s="205" t="s">
        <v>210</v>
      </c>
      <c r="AC29" s="204"/>
      <c r="AD29" s="204"/>
      <c r="AE29" s="204"/>
      <c r="AF29" s="205" t="s">
        <v>211</v>
      </c>
      <c r="AG29" s="204"/>
      <c r="AH29" s="204"/>
      <c r="AI29" s="204"/>
      <c r="AJ29" s="204" t="s">
        <v>212</v>
      </c>
      <c r="AN29" s="196" t="s">
        <v>213</v>
      </c>
      <c r="AO29" s="196"/>
      <c r="AP29" s="196"/>
      <c r="AQ29" s="196"/>
      <c r="AR29" s="196"/>
    </row>
    <row r="30" spans="1:66" x14ac:dyDescent="0.3">
      <c r="C30" s="194"/>
      <c r="D30" s="347"/>
      <c r="E30" s="347"/>
      <c r="F30" s="347"/>
      <c r="G30" s="204"/>
      <c r="H30" s="205" t="s">
        <v>214</v>
      </c>
      <c r="I30" s="204"/>
      <c r="J30" s="204"/>
      <c r="K30" s="204"/>
      <c r="L30" s="205" t="s">
        <v>215</v>
      </c>
      <c r="M30" s="204"/>
      <c r="N30" s="204"/>
      <c r="O30" s="204"/>
      <c r="P30" s="205" t="s">
        <v>214</v>
      </c>
      <c r="Q30" s="204"/>
      <c r="R30" s="204"/>
      <c r="S30" s="204"/>
      <c r="T30" s="205" t="s">
        <v>215</v>
      </c>
      <c r="U30" s="204"/>
      <c r="V30" s="204"/>
      <c r="W30" s="204"/>
      <c r="X30" s="205" t="s">
        <v>216</v>
      </c>
      <c r="Y30" s="204"/>
      <c r="Z30" s="204"/>
      <c r="AA30" s="204"/>
      <c r="AB30" s="206"/>
      <c r="AC30" s="204"/>
      <c r="AD30" s="204"/>
      <c r="AE30" s="204"/>
      <c r="AF30" s="205" t="s">
        <v>217</v>
      </c>
      <c r="AG30" s="204"/>
      <c r="AH30" s="204"/>
      <c r="AI30" s="204"/>
      <c r="AJ30" s="204"/>
    </row>
    <row r="31" spans="1:66" x14ac:dyDescent="0.3">
      <c r="C31" s="194"/>
      <c r="D31" s="348"/>
      <c r="E31" s="348"/>
      <c r="F31" s="348"/>
      <c r="G31" s="204"/>
      <c r="H31" s="205" t="s">
        <v>218</v>
      </c>
      <c r="I31" s="204"/>
      <c r="J31" s="204"/>
      <c r="K31" s="204"/>
      <c r="L31" s="205" t="s">
        <v>219</v>
      </c>
      <c r="M31" s="204"/>
      <c r="N31" s="204"/>
      <c r="O31" s="204"/>
      <c r="P31" s="205" t="s">
        <v>218</v>
      </c>
      <c r="Q31" s="204"/>
      <c r="R31" s="204"/>
      <c r="S31" s="204"/>
      <c r="T31" s="205" t="s">
        <v>219</v>
      </c>
      <c r="U31" s="204"/>
      <c r="V31" s="204"/>
      <c r="W31" s="204"/>
      <c r="X31" s="206"/>
      <c r="Y31" s="204"/>
      <c r="Z31" s="204"/>
      <c r="AA31" s="204"/>
      <c r="AB31" s="206"/>
      <c r="AC31" s="204"/>
      <c r="AD31" s="204"/>
      <c r="AE31" s="204"/>
      <c r="AF31" s="205" t="s">
        <v>216</v>
      </c>
      <c r="AG31" s="204"/>
      <c r="AH31" s="204"/>
      <c r="AI31" s="204"/>
      <c r="AJ31" s="204"/>
      <c r="BE31" s="133"/>
    </row>
    <row r="32" spans="1:66" x14ac:dyDescent="0.3">
      <c r="A32" s="207"/>
      <c r="C32" s="194"/>
      <c r="D32" s="208"/>
      <c r="E32" s="204"/>
      <c r="F32" s="204"/>
      <c r="G32" s="204"/>
      <c r="H32" s="208"/>
      <c r="I32" s="204"/>
      <c r="J32" s="204"/>
      <c r="K32" s="204"/>
      <c r="L32" s="208"/>
      <c r="M32" s="204"/>
      <c r="N32" s="204"/>
      <c r="O32" s="204"/>
      <c r="P32" s="208"/>
      <c r="Q32" s="204"/>
      <c r="R32" s="204"/>
      <c r="S32" s="204"/>
      <c r="T32" s="208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04"/>
      <c r="AG32" s="204"/>
      <c r="AH32" s="204"/>
      <c r="AI32" s="204"/>
      <c r="AJ32" s="204"/>
    </row>
    <row r="33" spans="4:4" x14ac:dyDescent="0.3">
      <c r="D33" s="209"/>
    </row>
  </sheetData>
  <mergeCells count="29">
    <mergeCell ref="AV21:BC21"/>
    <mergeCell ref="D29:F31"/>
    <mergeCell ref="BL2:BL15"/>
    <mergeCell ref="BM2:BM15"/>
    <mergeCell ref="BN2:BN15"/>
    <mergeCell ref="BD6:BD15"/>
    <mergeCell ref="BE6:BE15"/>
    <mergeCell ref="BG6:BG15"/>
    <mergeCell ref="BH6:BH15"/>
    <mergeCell ref="BI6:BI15"/>
    <mergeCell ref="BJ6:BJ15"/>
    <mergeCell ref="AX2:BB3"/>
    <mergeCell ref="BC2:BC15"/>
    <mergeCell ref="BD2:BE5"/>
    <mergeCell ref="BF2:BF15"/>
    <mergeCell ref="BG2:BJ5"/>
    <mergeCell ref="BK2:BK15"/>
    <mergeCell ref="X2:AB3"/>
    <mergeCell ref="AC2:AF3"/>
    <mergeCell ref="AG2:AJ3"/>
    <mergeCell ref="AK2:AO3"/>
    <mergeCell ref="AP2:AS3"/>
    <mergeCell ref="AT2:AW3"/>
    <mergeCell ref="T2:W3"/>
    <mergeCell ref="A2:A16"/>
    <mergeCell ref="B2:F3"/>
    <mergeCell ref="G2:J3"/>
    <mergeCell ref="K2:O3"/>
    <mergeCell ref="P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2022-08-26T10:58:24Z</dcterms:modified>
</cp:coreProperties>
</file>