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6" r:id="rId3"/>
  </sheets>
  <calcPr calcId="144525"/>
</workbook>
</file>

<file path=xl/calcChain.xml><?xml version="1.0" encoding="utf-8"?>
<calcChain xmlns="http://schemas.openxmlformats.org/spreadsheetml/2006/main">
  <c r="K41" i="6"/>
  <c r="O41"/>
  <c r="P12"/>
  <c r="P13"/>
  <c r="P14"/>
  <c r="P15"/>
  <c r="P16"/>
  <c r="P17"/>
  <c r="P18"/>
  <c r="P19"/>
  <c r="P20"/>
  <c r="P21"/>
  <c r="P22"/>
  <c r="P23"/>
  <c r="P24"/>
  <c r="P25"/>
  <c r="P26"/>
  <c r="P11"/>
  <c r="T19"/>
  <c r="BA12"/>
  <c r="I12" s="1"/>
  <c r="BA13"/>
  <c r="BA14"/>
  <c r="BA15"/>
  <c r="BA16"/>
  <c r="I16" s="1"/>
  <c r="BA17"/>
  <c r="BA18"/>
  <c r="BA19"/>
  <c r="BA20"/>
  <c r="I20" s="1"/>
  <c r="BA21"/>
  <c r="BA23"/>
  <c r="BA24"/>
  <c r="BA25"/>
  <c r="BA26"/>
  <c r="BA27"/>
  <c r="BA28"/>
  <c r="BA29"/>
  <c r="BA30"/>
  <c r="I30" s="1"/>
  <c r="BA31"/>
  <c r="BA32"/>
  <c r="BA33"/>
  <c r="BA34"/>
  <c r="I34" s="1"/>
  <c r="BA35"/>
  <c r="BA36"/>
  <c r="BA37"/>
  <c r="BA38"/>
  <c r="BA39"/>
  <c r="BA40"/>
  <c r="BA41"/>
  <c r="BA42"/>
  <c r="BA43"/>
  <c r="BA44"/>
  <c r="BA45"/>
  <c r="BA46"/>
  <c r="BA47"/>
  <c r="BA48"/>
  <c r="BA49"/>
  <c r="BA50"/>
  <c r="BA11"/>
  <c r="O12"/>
  <c r="O13"/>
  <c r="O14"/>
  <c r="O15"/>
  <c r="O16"/>
  <c r="O17"/>
  <c r="O18"/>
  <c r="O19"/>
  <c r="O20"/>
  <c r="O21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2"/>
  <c r="O43"/>
  <c r="O44"/>
  <c r="O45"/>
  <c r="O46"/>
  <c r="O47"/>
  <c r="O48"/>
  <c r="O49"/>
  <c r="O50"/>
  <c r="O51"/>
  <c r="O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11"/>
  <c r="K12"/>
  <c r="K13"/>
  <c r="K14"/>
  <c r="K15"/>
  <c r="K16"/>
  <c r="K17"/>
  <c r="K18"/>
  <c r="K19"/>
  <c r="K20"/>
  <c r="K21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2"/>
  <c r="K43"/>
  <c r="K44"/>
  <c r="K45"/>
  <c r="K46"/>
  <c r="K47"/>
  <c r="K48"/>
  <c r="K49"/>
  <c r="K50"/>
  <c r="K51"/>
  <c r="K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11"/>
  <c r="BW12"/>
  <c r="BW13"/>
  <c r="BW14"/>
  <c r="BW15"/>
  <c r="I15" s="1"/>
  <c r="BW16"/>
  <c r="BW17"/>
  <c r="BW18"/>
  <c r="BW19"/>
  <c r="I19" s="1"/>
  <c r="BW20"/>
  <c r="BW21"/>
  <c r="BW22"/>
  <c r="BW23"/>
  <c r="BW24"/>
  <c r="BW25"/>
  <c r="I25" s="1"/>
  <c r="BW26"/>
  <c r="BW27"/>
  <c r="BW28"/>
  <c r="BW29"/>
  <c r="BW30"/>
  <c r="BW31"/>
  <c r="I31" s="1"/>
  <c r="BW32"/>
  <c r="BW33"/>
  <c r="BW34"/>
  <c r="BW35"/>
  <c r="I35" s="1"/>
  <c r="BW36"/>
  <c r="BW37"/>
  <c r="BW38"/>
  <c r="BW39"/>
  <c r="BW40"/>
  <c r="BW41"/>
  <c r="BW42"/>
  <c r="BW43"/>
  <c r="BW44"/>
  <c r="BW45"/>
  <c r="BW46"/>
  <c r="BW47"/>
  <c r="BW48"/>
  <c r="BW49"/>
  <c r="BW50"/>
  <c r="BW51"/>
  <c r="BW11"/>
  <c r="BL12"/>
  <c r="BL13"/>
  <c r="BL14"/>
  <c r="BL15"/>
  <c r="BL16"/>
  <c r="BL17"/>
  <c r="BL18"/>
  <c r="BL19"/>
  <c r="BL20"/>
  <c r="BL21"/>
  <c r="BL22"/>
  <c r="BL23"/>
  <c r="BL24"/>
  <c r="BL25"/>
  <c r="BL26"/>
  <c r="BL27"/>
  <c r="BL28"/>
  <c r="BL29"/>
  <c r="BL30"/>
  <c r="BL31"/>
  <c r="BL32"/>
  <c r="BL33"/>
  <c r="BL34"/>
  <c r="BL35"/>
  <c r="BL36"/>
  <c r="BL37"/>
  <c r="BL38"/>
  <c r="BL39"/>
  <c r="BL40"/>
  <c r="BL41"/>
  <c r="BL42"/>
  <c r="BL43"/>
  <c r="BL44"/>
  <c r="BL45"/>
  <c r="BL46"/>
  <c r="BL47"/>
  <c r="BL48"/>
  <c r="BL49"/>
  <c r="BL50"/>
  <c r="BL51"/>
  <c r="BL52"/>
  <c r="BL53"/>
  <c r="I14"/>
  <c r="I18"/>
  <c r="I26"/>
  <c r="I32"/>
  <c r="BA51"/>
  <c r="AP12"/>
  <c r="AP13"/>
  <c r="AP14"/>
  <c r="AP15"/>
  <c r="AP16"/>
  <c r="AP17"/>
  <c r="AP18"/>
  <c r="AP19"/>
  <c r="AP20"/>
  <c r="AP21"/>
  <c r="AP23"/>
  <c r="AP24"/>
  <c r="AP25"/>
  <c r="AP26"/>
  <c r="AP27"/>
  <c r="AP28"/>
  <c r="AP29"/>
  <c r="AP30"/>
  <c r="AP31"/>
  <c r="AP32"/>
  <c r="AP33"/>
  <c r="AP34"/>
  <c r="AP35"/>
  <c r="AP36"/>
  <c r="AP37"/>
  <c r="AP38"/>
  <c r="AP39"/>
  <c r="AP40"/>
  <c r="AP41"/>
  <c r="AP42"/>
  <c r="AP43"/>
  <c r="AP44"/>
  <c r="AP45"/>
  <c r="AP46"/>
  <c r="AP47"/>
  <c r="AP48"/>
  <c r="AP49"/>
  <c r="AP50"/>
  <c r="AP51"/>
  <c r="AE12"/>
  <c r="AE13"/>
  <c r="AE14"/>
  <c r="AE15"/>
  <c r="AE16"/>
  <c r="AE17"/>
  <c r="AE18"/>
  <c r="AE19"/>
  <c r="AE20"/>
  <c r="AE21"/>
  <c r="AE23"/>
  <c r="AE24"/>
  <c r="AE25"/>
  <c r="AE26"/>
  <c r="AE27"/>
  <c r="AE28"/>
  <c r="AE29"/>
  <c r="AE30"/>
  <c r="AE31"/>
  <c r="AE32"/>
  <c r="AE33"/>
  <c r="AE34"/>
  <c r="AE35"/>
  <c r="AE36"/>
  <c r="AE37"/>
  <c r="AE38"/>
  <c r="AE39"/>
  <c r="AE40"/>
  <c r="AE41"/>
  <c r="AE42"/>
  <c r="AE43"/>
  <c r="AE44"/>
  <c r="AE45"/>
  <c r="AE46"/>
  <c r="AE47"/>
  <c r="AE48"/>
  <c r="AE49"/>
  <c r="AE50"/>
  <c r="AE51"/>
  <c r="AE52"/>
  <c r="AE53"/>
  <c r="T12"/>
  <c r="T13"/>
  <c r="T14"/>
  <c r="T15"/>
  <c r="T16"/>
  <c r="T17"/>
  <c r="T18"/>
  <c r="T20"/>
  <c r="T21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BL11"/>
  <c r="AP11"/>
  <c r="AE11"/>
  <c r="T11"/>
  <c r="BM19" i="2"/>
  <c r="BL19"/>
  <c r="BK19"/>
  <c r="BJ19"/>
  <c r="BI19"/>
  <c r="BH19"/>
  <c r="BG19"/>
  <c r="BF19"/>
  <c r="BE19"/>
  <c r="BD19"/>
  <c r="I51" i="6"/>
  <c r="I52"/>
  <c r="I23"/>
  <c r="I27"/>
  <c r="I33"/>
  <c r="I37"/>
  <c r="I38"/>
  <c r="I39"/>
  <c r="I40"/>
  <c r="I41"/>
  <c r="I42"/>
  <c r="I43"/>
  <c r="I44"/>
  <c r="I45"/>
  <c r="I46"/>
  <c r="I47"/>
  <c r="I48"/>
  <c r="I49"/>
  <c r="I50"/>
  <c r="I13"/>
  <c r="I17"/>
  <c r="I21"/>
  <c r="I11"/>
  <c r="L52"/>
  <c r="L53"/>
  <c r="L54"/>
  <c r="K52"/>
  <c r="K53"/>
  <c r="K54"/>
  <c r="K55"/>
  <c r="I36"/>
  <c r="BW52"/>
  <c r="BW53"/>
  <c r="BW54"/>
  <c r="BL54"/>
  <c r="BL55"/>
  <c r="I24" l="1"/>
  <c r="T10"/>
  <c r="T52" l="1"/>
  <c r="T53"/>
  <c r="AF45"/>
  <c r="AG45"/>
  <c r="AH45"/>
  <c r="AI45"/>
  <c r="AJ45"/>
  <c r="AK45"/>
  <c r="AL45"/>
  <c r="AM45"/>
  <c r="AN45"/>
  <c r="AO45"/>
  <c r="AQ45"/>
  <c r="AR45"/>
  <c r="AS45"/>
  <c r="AT45"/>
  <c r="AU45"/>
  <c r="AV45"/>
  <c r="AW45"/>
  <c r="AX45"/>
  <c r="AY45"/>
  <c r="AZ45"/>
  <c r="BB45"/>
  <c r="BC45"/>
  <c r="BD45"/>
  <c r="BE45"/>
  <c r="BF45"/>
  <c r="BG45"/>
  <c r="BH45"/>
  <c r="BI45"/>
  <c r="BJ45"/>
  <c r="BK45"/>
  <c r="BM45"/>
  <c r="BN45"/>
  <c r="BO45"/>
  <c r="BP45"/>
  <c r="BQ45"/>
  <c r="BR45"/>
  <c r="BS45"/>
  <c r="BT45"/>
  <c r="BU45"/>
  <c r="BV45"/>
  <c r="BX45"/>
  <c r="BY45"/>
  <c r="BZ45"/>
  <c r="CA45"/>
  <c r="CB45"/>
  <c r="CC45"/>
  <c r="CD45"/>
  <c r="CE45"/>
  <c r="CF45"/>
  <c r="CG45"/>
  <c r="N45"/>
  <c r="P45"/>
  <c r="Q45"/>
  <c r="R45"/>
  <c r="S45"/>
  <c r="U45"/>
  <c r="V45"/>
  <c r="W45"/>
  <c r="X45"/>
  <c r="Y45"/>
  <c r="Z45"/>
  <c r="AA45"/>
  <c r="AB45"/>
  <c r="AC45"/>
  <c r="AD45"/>
  <c r="BW55" l="1"/>
  <c r="N40" l="1"/>
  <c r="N39" s="1"/>
  <c r="P40"/>
  <c r="P39" s="1"/>
  <c r="Q40"/>
  <c r="Q39" s="1"/>
  <c r="R40"/>
  <c r="R39" s="1"/>
  <c r="S40"/>
  <c r="S39" s="1"/>
  <c r="U40"/>
  <c r="U39" s="1"/>
  <c r="V40"/>
  <c r="V39" s="1"/>
  <c r="W40"/>
  <c r="W39" s="1"/>
  <c r="X40"/>
  <c r="X39" s="1"/>
  <c r="Y40"/>
  <c r="Y39" s="1"/>
  <c r="Z40"/>
  <c r="Z39" s="1"/>
  <c r="AA40"/>
  <c r="AA39" s="1"/>
  <c r="AB40"/>
  <c r="AB39" s="1"/>
  <c r="AC40"/>
  <c r="AC39" s="1"/>
  <c r="AD40"/>
  <c r="AD39" s="1"/>
  <c r="AF40"/>
  <c r="AF39" s="1"/>
  <c r="AG40"/>
  <c r="AG39" s="1"/>
  <c r="AH40"/>
  <c r="AH39" s="1"/>
  <c r="AI40"/>
  <c r="AI39" s="1"/>
  <c r="AJ40"/>
  <c r="AJ39" s="1"/>
  <c r="AK40"/>
  <c r="AK39" s="1"/>
  <c r="AL40"/>
  <c r="AL39" s="1"/>
  <c r="AM40"/>
  <c r="AM39" s="1"/>
  <c r="AN40"/>
  <c r="AN39" s="1"/>
  <c r="AO40"/>
  <c r="AO39" s="1"/>
  <c r="AQ40"/>
  <c r="AQ39" s="1"/>
  <c r="AR40"/>
  <c r="AR39" s="1"/>
  <c r="AS40"/>
  <c r="AS39" s="1"/>
  <c r="AT40"/>
  <c r="AT39" s="1"/>
  <c r="AU40"/>
  <c r="AU39" s="1"/>
  <c r="AV40"/>
  <c r="AV39" s="1"/>
  <c r="AW40"/>
  <c r="AW39" s="1"/>
  <c r="AX40"/>
  <c r="AX39" s="1"/>
  <c r="AY40"/>
  <c r="AY39" s="1"/>
  <c r="AZ40"/>
  <c r="AZ39" s="1"/>
  <c r="BB40"/>
  <c r="BB39" s="1"/>
  <c r="BC40"/>
  <c r="BC39" s="1"/>
  <c r="BD40"/>
  <c r="BD39" s="1"/>
  <c r="BE40"/>
  <c r="BE39" s="1"/>
  <c r="BF40"/>
  <c r="BF39" s="1"/>
  <c r="BG40"/>
  <c r="BG39" s="1"/>
  <c r="BH40"/>
  <c r="BH39" s="1"/>
  <c r="BI40"/>
  <c r="BI39" s="1"/>
  <c r="BJ40"/>
  <c r="BJ39" s="1"/>
  <c r="BK40"/>
  <c r="BK39" s="1"/>
  <c r="BM40"/>
  <c r="BM39" s="1"/>
  <c r="BN40"/>
  <c r="BN39" s="1"/>
  <c r="BO40"/>
  <c r="BO39" s="1"/>
  <c r="BP40"/>
  <c r="BP39" s="1"/>
  <c r="BQ40"/>
  <c r="BQ39" s="1"/>
  <c r="BR40"/>
  <c r="BR39" s="1"/>
  <c r="BS40"/>
  <c r="BS39" s="1"/>
  <c r="BT40"/>
  <c r="BT39" s="1"/>
  <c r="BU40"/>
  <c r="BV40"/>
  <c r="BX40"/>
  <c r="BX39" s="1"/>
  <c r="BY40"/>
  <c r="BY39" s="1"/>
  <c r="BZ40"/>
  <c r="BZ39" s="1"/>
  <c r="CA40"/>
  <c r="CA39" s="1"/>
  <c r="CB40"/>
  <c r="CB39" s="1"/>
  <c r="CC40"/>
  <c r="CC39" s="1"/>
  <c r="CD40"/>
  <c r="CD39" s="1"/>
  <c r="CE40"/>
  <c r="CE39" s="1"/>
  <c r="CF40"/>
  <c r="CG40"/>
  <c r="BA52"/>
  <c r="BA53"/>
  <c r="BA54"/>
  <c r="BA55"/>
  <c r="AP52"/>
  <c r="AP53"/>
  <c r="I53" s="1"/>
  <c r="AP54"/>
  <c r="I54" s="1"/>
  <c r="AP55"/>
  <c r="I55" s="1"/>
  <c r="N29" l="1"/>
  <c r="P29"/>
  <c r="Q29"/>
  <c r="R29"/>
  <c r="S29"/>
  <c r="U29"/>
  <c r="V29"/>
  <c r="W29"/>
  <c r="X29"/>
  <c r="Y29"/>
  <c r="Z29"/>
  <c r="AA29"/>
  <c r="AB29"/>
  <c r="AC29"/>
  <c r="AD29"/>
  <c r="AF29"/>
  <c r="AG29"/>
  <c r="AH29"/>
  <c r="AI29"/>
  <c r="AJ29"/>
  <c r="AK29"/>
  <c r="AL29"/>
  <c r="AM29"/>
  <c r="AN29"/>
  <c r="AO29"/>
  <c r="AQ29"/>
  <c r="AR29"/>
  <c r="AR28" s="1"/>
  <c r="AS29"/>
  <c r="AT29"/>
  <c r="AU29"/>
  <c r="AV29"/>
  <c r="AW29"/>
  <c r="AX29"/>
  <c r="AX28" s="1"/>
  <c r="AY29"/>
  <c r="AZ29"/>
  <c r="BB29"/>
  <c r="BC29"/>
  <c r="BD29"/>
  <c r="BE29"/>
  <c r="BF29"/>
  <c r="BG29"/>
  <c r="BH29"/>
  <c r="BI29"/>
  <c r="BJ29"/>
  <c r="BK29"/>
  <c r="BM29"/>
  <c r="BN29"/>
  <c r="BO29"/>
  <c r="BP29"/>
  <c r="BQ29"/>
  <c r="BR29"/>
  <c r="BS29"/>
  <c r="BT29"/>
  <c r="BU29"/>
  <c r="BV29"/>
  <c r="BX29"/>
  <c r="BY29"/>
  <c r="BZ29"/>
  <c r="CA29"/>
  <c r="CB29"/>
  <c r="CC29"/>
  <c r="CD29"/>
  <c r="CE29"/>
  <c r="CF29"/>
  <c r="CG29"/>
  <c r="N22"/>
  <c r="Q22"/>
  <c r="R22"/>
  <c r="S22"/>
  <c r="U22"/>
  <c r="V22"/>
  <c r="W22"/>
  <c r="X22"/>
  <c r="Y22"/>
  <c r="Z22"/>
  <c r="AA22"/>
  <c r="AB22"/>
  <c r="AC22"/>
  <c r="AD22"/>
  <c r="AF22"/>
  <c r="AG22"/>
  <c r="AH22"/>
  <c r="AI22"/>
  <c r="AJ22"/>
  <c r="AK22"/>
  <c r="AE22" s="1"/>
  <c r="AL22"/>
  <c r="AM22"/>
  <c r="AN22"/>
  <c r="AO22"/>
  <c r="AQ22"/>
  <c r="AS22"/>
  <c r="AT22"/>
  <c r="AU22"/>
  <c r="AV22"/>
  <c r="AW22"/>
  <c r="AX22"/>
  <c r="AY22"/>
  <c r="AZ22"/>
  <c r="BB22"/>
  <c r="BC22"/>
  <c r="BD22"/>
  <c r="BE22"/>
  <c r="BF22"/>
  <c r="BG22"/>
  <c r="BA22" s="1"/>
  <c r="BH22"/>
  <c r="BI22"/>
  <c r="BJ22"/>
  <c r="BK22"/>
  <c r="BM22"/>
  <c r="BN22"/>
  <c r="BO22"/>
  <c r="BP22"/>
  <c r="BQ22"/>
  <c r="BR22"/>
  <c r="BS22"/>
  <c r="BT22"/>
  <c r="BU22"/>
  <c r="BV22"/>
  <c r="BX22"/>
  <c r="BY22"/>
  <c r="BZ22"/>
  <c r="CA22"/>
  <c r="CB22"/>
  <c r="CC22"/>
  <c r="CD22"/>
  <c r="CE22"/>
  <c r="CF22"/>
  <c r="CG22"/>
  <c r="J10"/>
  <c r="J9" s="1"/>
  <c r="J8" s="1"/>
  <c r="K10"/>
  <c r="L10"/>
  <c r="M10"/>
  <c r="M9" s="1"/>
  <c r="N10"/>
  <c r="O10"/>
  <c r="P10"/>
  <c r="Q10"/>
  <c r="R10"/>
  <c r="S10"/>
  <c r="S9" s="1"/>
  <c r="U10"/>
  <c r="V10"/>
  <c r="V9" s="1"/>
  <c r="W10"/>
  <c r="X10"/>
  <c r="Y10"/>
  <c r="Z10"/>
  <c r="AA10"/>
  <c r="AB10"/>
  <c r="AB9" s="1"/>
  <c r="AC10"/>
  <c r="AD10"/>
  <c r="AD9" s="1"/>
  <c r="AF10"/>
  <c r="AG10"/>
  <c r="AH10"/>
  <c r="AI10"/>
  <c r="AJ10"/>
  <c r="AK10"/>
  <c r="AK9" s="1"/>
  <c r="AL10"/>
  <c r="AM10"/>
  <c r="AM9" s="1"/>
  <c r="AN10"/>
  <c r="AO10"/>
  <c r="AP10"/>
  <c r="AQ10"/>
  <c r="AR10"/>
  <c r="AS10"/>
  <c r="AT10"/>
  <c r="AT9" s="1"/>
  <c r="AU10"/>
  <c r="AU9" s="1"/>
  <c r="AV10"/>
  <c r="AW10"/>
  <c r="AX10"/>
  <c r="AX9" s="1"/>
  <c r="AX8" s="1"/>
  <c r="AY10"/>
  <c r="AY9" s="1"/>
  <c r="AZ10"/>
  <c r="AZ9" s="1"/>
  <c r="BA10"/>
  <c r="BB10"/>
  <c r="BB9" s="1"/>
  <c r="BC10"/>
  <c r="BC9" s="1"/>
  <c r="BD10"/>
  <c r="BE10"/>
  <c r="BF10"/>
  <c r="BG10"/>
  <c r="BG9" s="1"/>
  <c r="BH10"/>
  <c r="BH9" s="1"/>
  <c r="BI10"/>
  <c r="BJ10"/>
  <c r="BJ9" s="1"/>
  <c r="BK10"/>
  <c r="BK9" s="1"/>
  <c r="BL10"/>
  <c r="BL9" s="1"/>
  <c r="BM10"/>
  <c r="BN10"/>
  <c r="BN9" s="1"/>
  <c r="BO10"/>
  <c r="BO9" s="1"/>
  <c r="BP10"/>
  <c r="BP9" s="1"/>
  <c r="BQ10"/>
  <c r="BR10"/>
  <c r="BR9" s="1"/>
  <c r="BS10"/>
  <c r="BS9" s="1"/>
  <c r="BT10"/>
  <c r="BT9" s="1"/>
  <c r="BU10"/>
  <c r="BV10"/>
  <c r="BV9" s="1"/>
  <c r="BW10"/>
  <c r="BX10"/>
  <c r="BX9" s="1"/>
  <c r="BY10"/>
  <c r="BZ10"/>
  <c r="BZ9" s="1"/>
  <c r="CA10"/>
  <c r="CA9" s="1"/>
  <c r="CB10"/>
  <c r="CB9" s="1"/>
  <c r="CC10"/>
  <c r="CD10"/>
  <c r="CD9" s="1"/>
  <c r="CE10"/>
  <c r="CE9" s="1"/>
  <c r="CF10"/>
  <c r="CF9" s="1"/>
  <c r="CG10"/>
  <c r="AV9" l="1"/>
  <c r="O22"/>
  <c r="T22"/>
  <c r="I29"/>
  <c r="BF9"/>
  <c r="CD8"/>
  <c r="CG9"/>
  <c r="CC9"/>
  <c r="BY9"/>
  <c r="BU9"/>
  <c r="BQ9"/>
  <c r="BM9"/>
  <c r="BI9"/>
  <c r="BI8" s="1"/>
  <c r="BE9"/>
  <c r="AW9"/>
  <c r="AS9"/>
  <c r="BS8"/>
  <c r="CF8"/>
  <c r="BD9"/>
  <c r="AS28"/>
  <c r="L9"/>
  <c r="L8" s="1"/>
  <c r="AC9"/>
  <c r="AL9"/>
  <c r="U9"/>
  <c r="AJ9"/>
  <c r="R9"/>
  <c r="AI9"/>
  <c r="AA9"/>
  <c r="AA8" s="1"/>
  <c r="Z9"/>
  <c r="Q9"/>
  <c r="X9"/>
  <c r="AN9"/>
  <c r="AN8" s="1"/>
  <c r="W9"/>
  <c r="N9"/>
  <c r="Y9"/>
  <c r="AH9"/>
  <c r="AQ9"/>
  <c r="BR28"/>
  <c r="BR8" s="1"/>
  <c r="BJ28"/>
  <c r="BJ8" s="1"/>
  <c r="BB28"/>
  <c r="BB8" s="1"/>
  <c r="AB28"/>
  <c r="AB8" s="1"/>
  <c r="P9"/>
  <c r="CG28"/>
  <c r="BQ28"/>
  <c r="BI28"/>
  <c r="AI28"/>
  <c r="AA28"/>
  <c r="S28"/>
  <c r="S8" s="1"/>
  <c r="CF28"/>
  <c r="BP28"/>
  <c r="BP8" s="1"/>
  <c r="BH28"/>
  <c r="BH8" s="1"/>
  <c r="AQ28"/>
  <c r="AH28"/>
  <c r="Z28"/>
  <c r="R28"/>
  <c r="CE28"/>
  <c r="CE8" s="1"/>
  <c r="BO28"/>
  <c r="BO8" s="1"/>
  <c r="BG28"/>
  <c r="BG8" s="1"/>
  <c r="AO28"/>
  <c r="AG28"/>
  <c r="Y28"/>
  <c r="AJ28"/>
  <c r="AG9"/>
  <c r="O9"/>
  <c r="CD28"/>
  <c r="BV28"/>
  <c r="BV8" s="1"/>
  <c r="BN28"/>
  <c r="BF28"/>
  <c r="BF8" s="1"/>
  <c r="AW28"/>
  <c r="AN28"/>
  <c r="AF28"/>
  <c r="X28"/>
  <c r="P28"/>
  <c r="CC28"/>
  <c r="BU28"/>
  <c r="BM28"/>
  <c r="BE28"/>
  <c r="AV28"/>
  <c r="AM28"/>
  <c r="AM8" s="1"/>
  <c r="W28"/>
  <c r="CB28"/>
  <c r="CB8" s="1"/>
  <c r="BT28"/>
  <c r="BT8" s="1"/>
  <c r="AU28"/>
  <c r="AU8" s="1"/>
  <c r="AL28"/>
  <c r="AD28"/>
  <c r="AD8" s="1"/>
  <c r="V28"/>
  <c r="V8" s="1"/>
  <c r="N28"/>
  <c r="CA28"/>
  <c r="CA8" s="1"/>
  <c r="BS28"/>
  <c r="BK28"/>
  <c r="BK8" s="1"/>
  <c r="AT28"/>
  <c r="AT8" s="1"/>
  <c r="AK28"/>
  <c r="AK8" s="1"/>
  <c r="AC28"/>
  <c r="U28"/>
  <c r="M8"/>
  <c r="BW9"/>
  <c r="BA9"/>
  <c r="BA8" s="1"/>
  <c r="BX28"/>
  <c r="BX8" s="1"/>
  <c r="BZ28"/>
  <c r="BZ8" s="1"/>
  <c r="BY28"/>
  <c r="AY28"/>
  <c r="AY8" s="1"/>
  <c r="AZ28"/>
  <c r="AZ8" s="1"/>
  <c r="BD28"/>
  <c r="Q28"/>
  <c r="BC28"/>
  <c r="BC8" s="1"/>
  <c r="AO9"/>
  <c r="AE10"/>
  <c r="AF9"/>
  <c r="AF8" s="1"/>
  <c r="AV8" l="1"/>
  <c r="T9"/>
  <c r="T8" s="1"/>
  <c r="BN8"/>
  <c r="BL8"/>
  <c r="AH8"/>
  <c r="O8"/>
  <c r="BY8"/>
  <c r="AG8"/>
  <c r="AO8"/>
  <c r="AI8"/>
  <c r="AL8"/>
  <c r="AS8"/>
  <c r="BM8"/>
  <c r="CC8"/>
  <c r="P8"/>
  <c r="N8"/>
  <c r="Q8"/>
  <c r="R8"/>
  <c r="AC8"/>
  <c r="AW8"/>
  <c r="BQ8"/>
  <c r="CG8"/>
  <c r="AQ8"/>
  <c r="AJ8"/>
  <c r="BD8"/>
  <c r="BE8"/>
  <c r="BU8"/>
  <c r="Y8"/>
  <c r="W8"/>
  <c r="X8"/>
  <c r="Z8"/>
  <c r="U8"/>
  <c r="AE9"/>
  <c r="I10"/>
  <c r="AR22"/>
  <c r="AR9" l="1"/>
  <c r="AR8" s="1"/>
  <c r="AP22"/>
  <c r="I22" s="1"/>
  <c r="I9" s="1"/>
  <c r="K22"/>
  <c r="K9" s="1"/>
  <c r="K8" s="1"/>
  <c r="BW8"/>
  <c r="I28"/>
  <c r="AE8"/>
  <c r="AP9" l="1"/>
  <c r="AP8" s="1"/>
  <c r="I8"/>
</calcChain>
</file>

<file path=xl/sharedStrings.xml><?xml version="1.0" encoding="utf-8"?>
<sst xmlns="http://schemas.openxmlformats.org/spreadsheetml/2006/main" count="404" uniqueCount="181">
  <si>
    <t>Утверждаю</t>
  </si>
  <si>
    <t>Директор  ____________/А.Н.Волохин/</t>
  </si>
  <si>
    <t>УЧЕБНЫЙ ПЛАН</t>
  </si>
  <si>
    <t>Форма обучения – очная</t>
  </si>
  <si>
    <t>на базе основного общего образования</t>
  </si>
  <si>
    <t>курсы</t>
  </si>
  <si>
    <t>недель</t>
  </si>
  <si>
    <t>часов</t>
  </si>
  <si>
    <t>::</t>
  </si>
  <si>
    <t>=</t>
  </si>
  <si>
    <t>ИТОГО:</t>
  </si>
  <si>
    <t xml:space="preserve">   </t>
  </si>
  <si>
    <t>Условные обозначения</t>
  </si>
  <si>
    <t xml:space="preserve">         </t>
  </si>
  <si>
    <t xml:space="preserve">Учебная практика </t>
  </si>
  <si>
    <t>теоретическое обучение</t>
  </si>
  <si>
    <t>оу</t>
  </si>
  <si>
    <t xml:space="preserve">с </t>
  </si>
  <si>
    <t>теоретическим</t>
  </si>
  <si>
    <t>обучением</t>
  </si>
  <si>
    <t>оо</t>
  </si>
  <si>
    <t>без</t>
  </si>
  <si>
    <t>теоретического</t>
  </si>
  <si>
    <t>обучения</t>
  </si>
  <si>
    <t>от</t>
  </si>
  <si>
    <t>с</t>
  </si>
  <si>
    <t>х</t>
  </si>
  <si>
    <t>промежуточная</t>
  </si>
  <si>
    <t>аттестация</t>
  </si>
  <si>
    <t>каникулы</t>
  </si>
  <si>
    <t>итоговая</t>
  </si>
  <si>
    <t>государственная</t>
  </si>
  <si>
    <t>Индекс</t>
  </si>
  <si>
    <t>учебная (производственное обучение)</t>
  </si>
  <si>
    <t>Теоретическое обучение</t>
  </si>
  <si>
    <t>ОП.00</t>
  </si>
  <si>
    <t>П.00</t>
  </si>
  <si>
    <t>Профессиональный цикл</t>
  </si>
  <si>
    <t>ПМ.00</t>
  </si>
  <si>
    <t>Профессиональные модули</t>
  </si>
  <si>
    <t>ПМ.01</t>
  </si>
  <si>
    <t>Физическая культура</t>
  </si>
  <si>
    <t>Практика:</t>
  </si>
  <si>
    <t>УП.00</t>
  </si>
  <si>
    <t>ПП.00</t>
  </si>
  <si>
    <t>сентябрь</t>
  </si>
  <si>
    <t>октябрь</t>
  </si>
  <si>
    <t>ноябрь</t>
  </si>
  <si>
    <t>курс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</si>
  <si>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</si>
  <si>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</si>
  <si>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</si>
  <si>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</si>
  <si>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</si>
  <si>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</si>
  <si>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</si>
  <si>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</si>
  <si>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</si>
  <si>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1. График учебного процесса                                                                                                                                                                       2. Сводные данные по бюджету времени</t>
  </si>
  <si>
    <t>Уч. И произ. Практика, час(недель)</t>
  </si>
  <si>
    <t>Промеж. Аттестация, недель</t>
  </si>
  <si>
    <t>П/О</t>
  </si>
  <si>
    <t>П/П</t>
  </si>
  <si>
    <t>Итоговая гос аттестация, нед</t>
  </si>
  <si>
    <t>Каникулы, нед</t>
  </si>
  <si>
    <t>Всего, нед</t>
  </si>
  <si>
    <t>Производственная практика</t>
  </si>
  <si>
    <t>(производственное обучение)</t>
  </si>
  <si>
    <t>Общеобразовательный цикл</t>
  </si>
  <si>
    <t>О.00</t>
  </si>
  <si>
    <t>ОДБ.00</t>
  </si>
  <si>
    <t>Базовые дисциплины</t>
  </si>
  <si>
    <t>Русский язык</t>
  </si>
  <si>
    <t>Литература</t>
  </si>
  <si>
    <t>Иностранный язык</t>
  </si>
  <si>
    <t>История</t>
  </si>
  <si>
    <t>ОБЖ</t>
  </si>
  <si>
    <t>ОДП.00</t>
  </si>
  <si>
    <t>Профильные дисциплины</t>
  </si>
  <si>
    <t>Математика</t>
  </si>
  <si>
    <t>ВСЕГО ТЕОР+ПРАКТИКА</t>
  </si>
  <si>
    <t xml:space="preserve">                                                                               </t>
  </si>
  <si>
    <t>Формы промежуточной аттестации</t>
  </si>
  <si>
    <t>Наименование циклов, дисциплин, профессиональных модулей, междисциплинарных курсов, практик</t>
  </si>
  <si>
    <t>Общепрофессиональные дисциплины</t>
  </si>
  <si>
    <t>ОП.01</t>
  </si>
  <si>
    <t>ОП.02</t>
  </si>
  <si>
    <t>ОП.03</t>
  </si>
  <si>
    <t>ОП.04</t>
  </si>
  <si>
    <t>ОП.05</t>
  </si>
  <si>
    <t>ОП.06</t>
  </si>
  <si>
    <t>ОП.07</t>
  </si>
  <si>
    <t>Учебная практика</t>
  </si>
  <si>
    <t>ПДП</t>
  </si>
  <si>
    <t>«_____»____________ 2014 г.</t>
  </si>
  <si>
    <t>/::</t>
  </si>
  <si>
    <t>Безопасность жизнедеятельности</t>
  </si>
  <si>
    <t xml:space="preserve">                  </t>
  </si>
  <si>
    <t>____________/А.Н.Волохин/</t>
  </si>
  <si>
    <t xml:space="preserve">Директор ГАПОУ "ТПТ"  </t>
  </si>
  <si>
    <t>ГИА</t>
  </si>
  <si>
    <t>Государственная итоговая аттестация</t>
  </si>
  <si>
    <t>Астрономия</t>
  </si>
  <si>
    <t>Основы финансовой грамотности</t>
  </si>
  <si>
    <t>Экономика организации</t>
  </si>
  <si>
    <t>МДК.01.01</t>
  </si>
  <si>
    <t>УП. 01.</t>
  </si>
  <si>
    <t>Э.01</t>
  </si>
  <si>
    <t>МДК.06.01</t>
  </si>
  <si>
    <t>УП.06.01</t>
  </si>
  <si>
    <t>ПМ.06.ЭК</t>
  </si>
  <si>
    <t>Квалификационный экзамен</t>
  </si>
  <si>
    <t>3. План учебного процесса специальности   38.02.01 Экономика и бухгалтерский учет (по отраслям)  ГАПОУ "ТПТ"</t>
  </si>
  <si>
    <t>«_____»____________ 2020 г.</t>
  </si>
  <si>
    <t>БУД.01</t>
  </si>
  <si>
    <t>БУД.02</t>
  </si>
  <si>
    <t>Родной язык (русский)</t>
  </si>
  <si>
    <t>БУД.03</t>
  </si>
  <si>
    <t>БУД.04</t>
  </si>
  <si>
    <t>БУД.05</t>
  </si>
  <si>
    <t>БУД.06</t>
  </si>
  <si>
    <t>БУД.07</t>
  </si>
  <si>
    <t>БУД.08</t>
  </si>
  <si>
    <t>БУД.09</t>
  </si>
  <si>
    <t>ПУД.10</t>
  </si>
  <si>
    <t>ПУД.11</t>
  </si>
  <si>
    <t>ПУД.12</t>
  </si>
  <si>
    <t>ПП.01</t>
  </si>
  <si>
    <t>Учебная нагрузка обучающихся(час.)</t>
  </si>
  <si>
    <t>Промежуточная аттестация, объем часов на экзамен</t>
  </si>
  <si>
    <t>Обязательная</t>
  </si>
  <si>
    <t>Практическое занятие</t>
  </si>
  <si>
    <t>Урок</t>
  </si>
  <si>
    <t>Лабораторное занятие</t>
  </si>
  <si>
    <t>Консультация</t>
  </si>
  <si>
    <t>Лекция</t>
  </si>
  <si>
    <t>Семинар</t>
  </si>
  <si>
    <t>Курсовой проект(работа)</t>
  </si>
  <si>
    <t>Максимальная</t>
  </si>
  <si>
    <t>Самостоятельная работа</t>
  </si>
  <si>
    <t>семестр</t>
  </si>
  <si>
    <t>Вид</t>
  </si>
  <si>
    <t>Часов</t>
  </si>
  <si>
    <t>1 курс</t>
  </si>
  <si>
    <t>1 семестр</t>
  </si>
  <si>
    <t>2 семестр</t>
  </si>
  <si>
    <t>2 курс</t>
  </si>
  <si>
    <t>3 семестр</t>
  </si>
  <si>
    <t>4 семестр</t>
  </si>
  <si>
    <t>3 курс</t>
  </si>
  <si>
    <t>5 семестр</t>
  </si>
  <si>
    <t>6 семестр</t>
  </si>
  <si>
    <r>
      <t xml:space="preserve">Распределение обязательной учебной нагрузки (включая обязательную аудиторную нагрузку и все виды практики в составе профессиональных модулей) </t>
    </r>
    <r>
      <rPr>
        <b/>
        <sz val="8"/>
        <rFont val="Times New Roman"/>
        <family val="1"/>
        <charset val="204"/>
      </rPr>
      <t>по курсам и семестрам</t>
    </r>
  </si>
  <si>
    <t>Пром. Аттестаци</t>
  </si>
  <si>
    <t>Э</t>
  </si>
  <si>
    <t>Зачет</t>
  </si>
  <si>
    <t>Диф.зачет</t>
  </si>
  <si>
    <t>Экзамен</t>
  </si>
  <si>
    <t>Обязательная часть ППКРС и вариативная часть</t>
  </si>
  <si>
    <t>Обществознание</t>
  </si>
  <si>
    <t>ДЗ</t>
  </si>
  <si>
    <t>З</t>
  </si>
  <si>
    <t>Информатика</t>
  </si>
  <si>
    <t>Физика</t>
  </si>
  <si>
    <t>филиала Государственного автономного профессионального образовательного учреждения</t>
  </si>
  <si>
    <t>"Ташлинский политехнический техникум"  пос. Первомайский Оренбургской области</t>
  </si>
  <si>
    <t xml:space="preserve">по профессии среднего профессионального образования </t>
  </si>
  <si>
    <t>09.01.03 Мастер по обработке цифровой информации</t>
  </si>
  <si>
    <t>Основы информационных технологий</t>
  </si>
  <si>
    <t>Основы электротехники</t>
  </si>
  <si>
    <t>Основы электроники и цифровой схемотехники</t>
  </si>
  <si>
    <t>Охрана труда и техника безопасности</t>
  </si>
  <si>
    <t>Ввод и обработка цифровой информации</t>
  </si>
  <si>
    <t>Технология создания и обработки цифровой мультимедийной информации</t>
  </si>
  <si>
    <t>Хранение, передача и публикация цифровой информации</t>
  </si>
  <si>
    <t>Технология публикации цифровой мультимедийной информации</t>
  </si>
  <si>
    <t>Квалификация: Оператор электронно - вычислительных</t>
  </si>
  <si>
    <t xml:space="preserve">                         и вычислительных машин </t>
  </si>
  <si>
    <t>Нормативный срок обучения – 2 года 10 месяцев</t>
  </si>
  <si>
    <t>оо/::</t>
  </si>
  <si>
    <t>III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</si>
</sst>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sz val="6"/>
      <name val="Times New Roman"/>
      <family val="1"/>
      <charset val="204"/>
    </font>
    <font>
      <i/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u/>
      <sz val="6"/>
      <name val="Times New Roman"/>
      <family val="1"/>
      <charset val="204"/>
    </font>
    <font>
      <sz val="4"/>
      <name val="Times New Roman"/>
      <family val="1"/>
      <charset val="204"/>
    </font>
    <font>
      <sz val="1"/>
      <name val="Times New Roman"/>
      <family val="1"/>
      <charset val="204"/>
    </font>
    <font>
      <sz val="2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Times New Roman"/>
      <family val="1"/>
      <charset val="204"/>
    </font>
    <font>
      <b/>
      <sz val="8"/>
      <name val="Arial"/>
      <family val="2"/>
      <charset val="204"/>
    </font>
    <font>
      <b/>
      <i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6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1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textRotation="90" wrapText="1"/>
    </xf>
    <xf numFmtId="0" fontId="6" fillId="2" borderId="3" xfId="0" applyFont="1" applyFill="1" applyBorder="1" applyAlignment="1">
      <alignment vertical="top" textRotation="90" wrapText="1"/>
    </xf>
    <xf numFmtId="0" fontId="6" fillId="2" borderId="2" xfId="0" applyFont="1" applyFill="1" applyBorder="1" applyAlignment="1">
      <alignment vertical="top" textRotation="90"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vertical="top" wrapText="1"/>
    </xf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/>
    <xf numFmtId="0" fontId="0" fillId="0" borderId="0" xfId="0" applyAlignment="1"/>
    <xf numFmtId="0" fontId="0" fillId="0" borderId="0" xfId="0" applyAlignment="1">
      <alignment horizontal="right"/>
    </xf>
    <xf numFmtId="0" fontId="12" fillId="0" borderId="0" xfId="0" applyFont="1"/>
    <xf numFmtId="0" fontId="15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top" wrapText="1"/>
    </xf>
    <xf numFmtId="0" fontId="9" fillId="2" borderId="14" xfId="0" applyFont="1" applyFill="1" applyBorder="1" applyAlignment="1">
      <alignment vertical="top" wrapText="1"/>
    </xf>
    <xf numFmtId="0" fontId="9" fillId="2" borderId="15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textRotation="90" wrapText="1"/>
    </xf>
    <xf numFmtId="0" fontId="6" fillId="2" borderId="0" xfId="0" applyFont="1" applyFill="1" applyBorder="1" applyAlignment="1">
      <alignment vertical="top" textRotation="90" wrapText="1"/>
    </xf>
    <xf numFmtId="0" fontId="6" fillId="2" borderId="17" xfId="0" applyFont="1" applyFill="1" applyBorder="1" applyAlignment="1">
      <alignment vertical="top" textRotation="90" wrapText="1"/>
    </xf>
    <xf numFmtId="0" fontId="6" fillId="2" borderId="18" xfId="0" applyFont="1" applyFill="1" applyBorder="1" applyAlignment="1">
      <alignment textRotation="90" wrapText="1"/>
    </xf>
    <xf numFmtId="0" fontId="6" fillId="2" borderId="4" xfId="0" applyFont="1" applyFill="1" applyBorder="1" applyAlignment="1">
      <alignment textRotation="90" wrapText="1"/>
    </xf>
    <xf numFmtId="0" fontId="6" fillId="2" borderId="5" xfId="0" applyFont="1" applyFill="1" applyBorder="1" applyAlignment="1">
      <alignment textRotation="90" wrapText="1"/>
    </xf>
    <xf numFmtId="0" fontId="16" fillId="2" borderId="5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7" fillId="2" borderId="2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6" fillId="0" borderId="0" xfId="0" applyFont="1"/>
    <xf numFmtId="0" fontId="15" fillId="0" borderId="19" xfId="0" applyFont="1" applyBorder="1" applyAlignment="1">
      <alignment vertical="top" wrapText="1"/>
    </xf>
    <xf numFmtId="0" fontId="16" fillId="0" borderId="19" xfId="0" applyFont="1" applyBorder="1" applyAlignment="1">
      <alignment horizontal="center" wrapText="1"/>
    </xf>
    <xf numFmtId="0" fontId="18" fillId="0" borderId="0" xfId="0" applyFont="1"/>
    <xf numFmtId="0" fontId="19" fillId="0" borderId="0" xfId="0" applyFont="1" applyAlignment="1">
      <alignment horizontal="left" vertical="top"/>
    </xf>
    <xf numFmtId="0" fontId="20" fillId="0" borderId="0" xfId="0" applyFont="1"/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left"/>
    </xf>
    <xf numFmtId="0" fontId="17" fillId="0" borderId="0" xfId="0" applyFont="1"/>
    <xf numFmtId="0" fontId="17" fillId="0" borderId="0" xfId="0" applyFont="1" applyAlignment="1"/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vertical="top" wrapText="1"/>
    </xf>
    <xf numFmtId="0" fontId="11" fillId="0" borderId="0" xfId="0" applyFont="1" applyAlignment="1"/>
    <xf numFmtId="0" fontId="17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3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justify" vertical="center" wrapText="1"/>
    </xf>
    <xf numFmtId="0" fontId="25" fillId="0" borderId="19" xfId="0" applyFont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justify" vertical="center" wrapText="1"/>
    </xf>
    <xf numFmtId="0" fontId="24" fillId="0" borderId="2" xfId="0" applyFont="1" applyFill="1" applyBorder="1" applyAlignment="1">
      <alignment horizontal="justify" vertical="center" wrapText="1"/>
    </xf>
    <xf numFmtId="0" fontId="0" fillId="0" borderId="19" xfId="0" applyBorder="1"/>
    <xf numFmtId="0" fontId="17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29" xfId="0" applyBorder="1"/>
    <xf numFmtId="0" fontId="0" fillId="0" borderId="27" xfId="0" applyBorder="1"/>
    <xf numFmtId="0" fontId="0" fillId="0" borderId="22" xfId="0" applyBorder="1"/>
    <xf numFmtId="0" fontId="21" fillId="0" borderId="19" xfId="0" applyFont="1" applyBorder="1" applyAlignment="1">
      <alignment wrapText="1"/>
    </xf>
    <xf numFmtId="0" fontId="25" fillId="0" borderId="19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0" fontId="0" fillId="0" borderId="13" xfId="0" applyBorder="1"/>
    <xf numFmtId="0" fontId="0" fillId="0" borderId="1" xfId="0" applyBorder="1"/>
    <xf numFmtId="0" fontId="25" fillId="0" borderId="2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left" vertical="center" wrapText="1"/>
    </xf>
    <xf numFmtId="0" fontId="19" fillId="4" borderId="19" xfId="0" applyFont="1" applyFill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0" fillId="4" borderId="19" xfId="0" applyFill="1" applyBorder="1"/>
    <xf numFmtId="0" fontId="19" fillId="4" borderId="19" xfId="0" applyFont="1" applyFill="1" applyBorder="1" applyAlignment="1">
      <alignment horizontal="center" vertical="top" wrapText="1"/>
    </xf>
    <xf numFmtId="0" fontId="19" fillId="4" borderId="20" xfId="0" applyFont="1" applyFill="1" applyBorder="1" applyAlignment="1">
      <alignment horizontal="center" vertical="top" wrapText="1"/>
    </xf>
    <xf numFmtId="0" fontId="17" fillId="4" borderId="29" xfId="0" applyFont="1" applyFill="1" applyBorder="1"/>
    <xf numFmtId="0" fontId="19" fillId="4" borderId="27" xfId="0" applyFont="1" applyFill="1" applyBorder="1" applyAlignment="1">
      <alignment wrapText="1"/>
    </xf>
    <xf numFmtId="0" fontId="17" fillId="4" borderId="27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9" fillId="0" borderId="19" xfId="0" applyFont="1" applyBorder="1" applyAlignment="1">
      <alignment vertical="top" wrapText="1"/>
    </xf>
    <xf numFmtId="0" fontId="17" fillId="5" borderId="27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23" fillId="4" borderId="27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26" fillId="6" borderId="19" xfId="0" applyFont="1" applyFill="1" applyBorder="1" applyAlignment="1">
      <alignment horizontal="center" vertical="center"/>
    </xf>
    <xf numFmtId="0" fontId="0" fillId="6" borderId="27" xfId="0" applyFill="1" applyBorder="1"/>
    <xf numFmtId="0" fontId="17" fillId="6" borderId="27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17" fillId="6" borderId="23" xfId="0" applyFont="1" applyFill="1" applyBorder="1" applyAlignment="1">
      <alignment horizontal="center" vertical="center"/>
    </xf>
    <xf numFmtId="0" fontId="17" fillId="6" borderId="31" xfId="0" applyFont="1" applyFill="1" applyBorder="1" applyAlignment="1">
      <alignment horizontal="center" vertical="center"/>
    </xf>
    <xf numFmtId="0" fontId="17" fillId="6" borderId="37" xfId="0" applyFont="1" applyFill="1" applyBorder="1" applyAlignment="1">
      <alignment horizontal="center" vertical="center"/>
    </xf>
    <xf numFmtId="0" fontId="0" fillId="6" borderId="28" xfId="0" applyFill="1" applyBorder="1"/>
    <xf numFmtId="0" fontId="17" fillId="6" borderId="25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17" fillId="6" borderId="32" xfId="0" applyFont="1" applyFill="1" applyBorder="1" applyAlignment="1">
      <alignment horizontal="center" vertical="center"/>
    </xf>
    <xf numFmtId="0" fontId="17" fillId="6" borderId="38" xfId="0" applyFont="1" applyFill="1" applyBorder="1" applyAlignment="1">
      <alignment horizontal="center" vertical="center"/>
    </xf>
    <xf numFmtId="0" fontId="17" fillId="0" borderId="23" xfId="0" applyFont="1" applyBorder="1" applyAlignment="1">
      <alignment vertical="center"/>
    </xf>
    <xf numFmtId="0" fontId="17" fillId="4" borderId="39" xfId="0" applyFont="1" applyFill="1" applyBorder="1" applyAlignment="1">
      <alignment horizontal="center" vertical="center"/>
    </xf>
    <xf numFmtId="0" fontId="17" fillId="4" borderId="36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wrapText="1"/>
    </xf>
    <xf numFmtId="0" fontId="20" fillId="0" borderId="23" xfId="0" applyFont="1" applyBorder="1" applyAlignment="1">
      <alignment horizontal="right"/>
    </xf>
    <xf numFmtId="0" fontId="20" fillId="0" borderId="23" xfId="0" applyFont="1" applyBorder="1"/>
    <xf numFmtId="0" fontId="17" fillId="0" borderId="38" xfId="0" applyFont="1" applyFill="1" applyBorder="1" applyAlignment="1">
      <alignment horizontal="center" vertical="center"/>
    </xf>
    <xf numFmtId="0" fontId="0" fillId="0" borderId="0" xfId="0" applyBorder="1"/>
    <xf numFmtId="0" fontId="17" fillId="6" borderId="23" xfId="0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19" fillId="0" borderId="19" xfId="0" applyFont="1" applyBorder="1" applyAlignment="1">
      <alignment horizontal="left" vertical="center" wrapText="1"/>
    </xf>
    <xf numFmtId="0" fontId="19" fillId="0" borderId="5" xfId="0" applyFont="1" applyBorder="1" applyAlignment="1">
      <alignment wrapText="1"/>
    </xf>
    <xf numFmtId="0" fontId="17" fillId="3" borderId="2" xfId="0" applyFont="1" applyFill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7" fillId="0" borderId="2" xfId="0" applyFont="1" applyBorder="1" applyAlignment="1">
      <alignment wrapText="1"/>
    </xf>
    <xf numFmtId="0" fontId="17" fillId="0" borderId="14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justify" vertical="center" wrapText="1"/>
    </xf>
    <xf numFmtId="0" fontId="17" fillId="4" borderId="23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wrapText="1"/>
    </xf>
    <xf numFmtId="0" fontId="0" fillId="0" borderId="0" xfId="0" applyAlignment="1"/>
    <xf numFmtId="0" fontId="1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3" fillId="2" borderId="5" xfId="0" applyFont="1" applyFill="1" applyBorder="1" applyAlignment="1">
      <alignment horizont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0" fillId="0" borderId="1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18" fillId="0" borderId="1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textRotation="90" wrapText="1"/>
    </xf>
    <xf numFmtId="0" fontId="15" fillId="2" borderId="2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582522</xdr:colOff>
      <xdr:row>36</xdr:row>
      <xdr:rowOff>161924</xdr:rowOff>
    </xdr:to>
    <xdr:pic>
      <xdr:nvPicPr>
        <xdr:cNvPr id="2" name="Рисунок 1" descr="1.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1477124" y="-1477124"/>
          <a:ext cx="7143749" cy="10097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selection activeCell="S29" sqref="S29"/>
    </sheetView>
  </sheetViews>
  <sheetFormatPr defaultRowHeight="12.75"/>
  <cols>
    <col min="1" max="1" width="34.85546875" customWidth="1"/>
    <col min="6" max="6" width="0.85546875" customWidth="1"/>
    <col min="10" max="10" width="7.28515625" customWidth="1"/>
    <col min="11" max="13" width="9.140625" hidden="1" customWidth="1"/>
    <col min="14" max="14" width="17.42578125" customWidth="1"/>
  </cols>
  <sheetData>
    <row r="1" spans="1:15">
      <c r="A1" s="1"/>
    </row>
    <row r="2" spans="1:15" ht="18.75">
      <c r="A2" s="1"/>
      <c r="E2" s="35"/>
      <c r="F2" s="35"/>
      <c r="G2" s="35"/>
      <c r="H2" s="35"/>
      <c r="I2" s="35"/>
      <c r="J2" s="35"/>
      <c r="K2" s="35"/>
      <c r="L2" s="35" t="s">
        <v>0</v>
      </c>
      <c r="M2" s="35"/>
      <c r="N2" s="35"/>
      <c r="O2" s="30" t="s">
        <v>0</v>
      </c>
    </row>
    <row r="3" spans="1:15" ht="18.75">
      <c r="A3" s="2"/>
      <c r="E3" s="35"/>
      <c r="F3" s="35"/>
      <c r="G3" s="35"/>
      <c r="H3" s="35"/>
      <c r="I3" s="35"/>
      <c r="J3" s="35"/>
      <c r="K3" s="35"/>
      <c r="L3" s="35" t="s">
        <v>1</v>
      </c>
      <c r="M3" s="35"/>
      <c r="N3" s="35"/>
      <c r="O3" s="30" t="s">
        <v>99</v>
      </c>
    </row>
    <row r="4" spans="1:15" ht="18.75">
      <c r="A4" s="3"/>
      <c r="D4" s="77" t="s">
        <v>97</v>
      </c>
      <c r="E4" s="77"/>
      <c r="F4" s="77"/>
      <c r="G4" s="77"/>
      <c r="H4" s="77"/>
      <c r="I4" s="181" t="s">
        <v>98</v>
      </c>
      <c r="J4" s="181"/>
      <c r="K4" s="181"/>
      <c r="L4" s="181"/>
      <c r="M4" s="181"/>
      <c r="N4" s="181"/>
      <c r="O4" s="181"/>
    </row>
    <row r="5" spans="1:15" ht="18.75">
      <c r="A5" s="1"/>
      <c r="E5" s="35"/>
      <c r="F5" s="35"/>
      <c r="G5" s="35"/>
      <c r="H5" s="35"/>
      <c r="I5" s="180" t="s">
        <v>113</v>
      </c>
      <c r="J5" s="180"/>
      <c r="K5" s="180"/>
      <c r="L5" s="180"/>
      <c r="M5" s="180"/>
      <c r="N5" s="180"/>
      <c r="O5" s="180"/>
    </row>
    <row r="6" spans="1:15" ht="18.75">
      <c r="A6" s="4"/>
      <c r="E6" s="35"/>
      <c r="F6" s="35"/>
      <c r="G6" s="35"/>
      <c r="H6" s="35"/>
      <c r="I6" s="35"/>
      <c r="J6" s="35"/>
      <c r="K6" s="35"/>
      <c r="L6" s="35" t="s">
        <v>94</v>
      </c>
      <c r="M6" s="35"/>
      <c r="N6" s="35"/>
      <c r="O6" s="30"/>
    </row>
    <row r="7" spans="1:15">
      <c r="A7" s="3"/>
    </row>
    <row r="8" spans="1:15">
      <c r="A8" s="5"/>
    </row>
    <row r="9" spans="1:15" ht="18.75">
      <c r="A9" s="3"/>
      <c r="C9" s="29"/>
      <c r="D9" s="29"/>
      <c r="E9" s="32" t="s">
        <v>2</v>
      </c>
      <c r="F9" s="29"/>
      <c r="G9" s="29"/>
    </row>
    <row r="10" spans="1:15" ht="18.75">
      <c r="A10" s="6"/>
      <c r="C10" s="29"/>
      <c r="D10" s="29"/>
      <c r="E10" s="31" t="s">
        <v>164</v>
      </c>
      <c r="F10" s="29"/>
      <c r="G10" s="29"/>
    </row>
    <row r="11" spans="1:15" ht="19.5">
      <c r="A11" s="7"/>
      <c r="C11" s="29"/>
      <c r="D11" s="29"/>
      <c r="E11" s="33" t="s">
        <v>165</v>
      </c>
      <c r="F11" s="29"/>
      <c r="G11" s="29"/>
    </row>
    <row r="12" spans="1:15" ht="18.75">
      <c r="A12" s="3"/>
      <c r="C12" s="29"/>
      <c r="D12" s="29"/>
      <c r="E12" s="31" t="s">
        <v>166</v>
      </c>
      <c r="F12" s="29"/>
      <c r="G12" s="29"/>
    </row>
    <row r="13" spans="1:15" ht="18.75">
      <c r="A13" s="1"/>
      <c r="C13" s="29"/>
      <c r="D13" s="29"/>
      <c r="E13" s="34" t="s">
        <v>167</v>
      </c>
      <c r="F13" s="29"/>
      <c r="G13" s="29"/>
    </row>
    <row r="14" spans="1:15">
      <c r="A14" s="1"/>
    </row>
    <row r="15" spans="1:15">
      <c r="A15" s="1"/>
    </row>
    <row r="16" spans="1:15">
      <c r="A16" s="1"/>
    </row>
    <row r="17" spans="1:23">
      <c r="A17" s="1"/>
    </row>
    <row r="18" spans="1:23" ht="18.75">
      <c r="A18" s="4"/>
      <c r="E18" s="180" t="s">
        <v>176</v>
      </c>
      <c r="F18" s="180"/>
      <c r="G18" s="180"/>
      <c r="H18" s="180"/>
      <c r="I18" s="180"/>
      <c r="J18" s="180"/>
      <c r="K18" s="180"/>
      <c r="L18" s="180"/>
      <c r="M18" s="180"/>
      <c r="N18" s="180"/>
      <c r="O18" s="180"/>
    </row>
    <row r="19" spans="1:23" ht="18.75">
      <c r="A19" s="28"/>
      <c r="B19" s="28"/>
      <c r="C19" s="181" t="s">
        <v>177</v>
      </c>
      <c r="D19" s="181"/>
      <c r="E19" s="181"/>
      <c r="F19" s="181"/>
      <c r="G19" s="181"/>
      <c r="H19" s="181"/>
      <c r="I19" s="31"/>
      <c r="J19" s="31" t="s">
        <v>81</v>
      </c>
      <c r="K19" s="35"/>
      <c r="W19" s="37"/>
    </row>
    <row r="20" spans="1:23" ht="18.75">
      <c r="G20" s="35"/>
      <c r="H20" s="35"/>
      <c r="I20" s="35"/>
      <c r="J20" s="30" t="s">
        <v>3</v>
      </c>
      <c r="K20" s="35"/>
    </row>
    <row r="21" spans="1:23" ht="18.75">
      <c r="G21" s="35"/>
      <c r="H21" s="35"/>
      <c r="I21" s="35"/>
      <c r="J21" s="30" t="s">
        <v>178</v>
      </c>
      <c r="K21" s="35"/>
    </row>
    <row r="22" spans="1:23" ht="18.75">
      <c r="G22" s="35"/>
      <c r="H22" s="35"/>
      <c r="I22" s="35"/>
      <c r="J22" s="30" t="s">
        <v>4</v>
      </c>
      <c r="K22" s="35"/>
    </row>
  </sheetData>
  <mergeCells count="4">
    <mergeCell ref="I5:O5"/>
    <mergeCell ref="I4:O4"/>
    <mergeCell ref="E18:O18"/>
    <mergeCell ref="C19:H19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S33"/>
  <sheetViews>
    <sheetView workbookViewId="0">
      <selection activeCell="BQ15" sqref="BQ15"/>
    </sheetView>
  </sheetViews>
  <sheetFormatPr defaultRowHeight="12.75"/>
  <cols>
    <col min="1" max="1" width="2.7109375" customWidth="1"/>
    <col min="2" max="16" width="3.28515625" customWidth="1"/>
    <col min="17" max="17" width="5.140625" customWidth="1"/>
    <col min="18" max="18" width="3.28515625" customWidth="1"/>
    <col min="19" max="19" width="5.42578125" customWidth="1"/>
    <col min="20" max="39" width="3.28515625" customWidth="1"/>
    <col min="40" max="40" width="3.42578125" customWidth="1"/>
    <col min="41" max="42" width="3.28515625" customWidth="1"/>
    <col min="43" max="43" width="4" customWidth="1"/>
    <col min="44" max="44" width="5" customWidth="1"/>
    <col min="45" max="56" width="3.28515625" customWidth="1"/>
    <col min="57" max="57" width="5" customWidth="1"/>
    <col min="58" max="58" width="3.28515625" customWidth="1"/>
    <col min="59" max="59" width="5.28515625" customWidth="1"/>
    <col min="60" max="60" width="5.5703125" customWidth="1"/>
    <col min="61" max="61" width="5.42578125" customWidth="1"/>
    <col min="62" max="62" width="5.140625" customWidth="1"/>
    <col min="63" max="64" width="3.28515625" customWidth="1"/>
    <col min="65" max="65" width="4.28515625" customWidth="1"/>
  </cols>
  <sheetData>
    <row r="1" spans="1:71" ht="24.75" customHeight="1" thickBot="1">
      <c r="A1" s="38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36"/>
      <c r="BO1" s="36"/>
      <c r="BP1" s="36"/>
      <c r="BQ1" s="36"/>
      <c r="BR1" s="36"/>
      <c r="BS1" s="36"/>
    </row>
    <row r="2" spans="1:71" ht="12.75" customHeight="1">
      <c r="A2" s="214" t="s">
        <v>48</v>
      </c>
      <c r="B2" s="185" t="s">
        <v>45</v>
      </c>
      <c r="C2" s="186"/>
      <c r="D2" s="186"/>
      <c r="E2" s="186"/>
      <c r="F2" s="187"/>
      <c r="G2" s="185" t="s">
        <v>46</v>
      </c>
      <c r="H2" s="186"/>
      <c r="I2" s="186"/>
      <c r="J2" s="187"/>
      <c r="K2" s="185" t="s">
        <v>47</v>
      </c>
      <c r="L2" s="186"/>
      <c r="M2" s="186"/>
      <c r="N2" s="186"/>
      <c r="O2" s="187"/>
      <c r="P2" s="185" t="s">
        <v>49</v>
      </c>
      <c r="Q2" s="186"/>
      <c r="R2" s="186"/>
      <c r="S2" s="187"/>
      <c r="T2" s="185" t="s">
        <v>50</v>
      </c>
      <c r="U2" s="186"/>
      <c r="V2" s="186"/>
      <c r="W2" s="187"/>
      <c r="X2" s="185" t="s">
        <v>51</v>
      </c>
      <c r="Y2" s="186"/>
      <c r="Z2" s="186"/>
      <c r="AA2" s="186"/>
      <c r="AB2" s="187"/>
      <c r="AC2" s="200" t="s">
        <v>52</v>
      </c>
      <c r="AD2" s="201"/>
      <c r="AE2" s="201"/>
      <c r="AF2" s="202"/>
      <c r="AG2" s="200" t="s">
        <v>53</v>
      </c>
      <c r="AH2" s="201"/>
      <c r="AI2" s="201"/>
      <c r="AJ2" s="202"/>
      <c r="AK2" s="200" t="s">
        <v>54</v>
      </c>
      <c r="AL2" s="201"/>
      <c r="AM2" s="201"/>
      <c r="AN2" s="201"/>
      <c r="AO2" s="202"/>
      <c r="AP2" s="200" t="s">
        <v>55</v>
      </c>
      <c r="AQ2" s="201"/>
      <c r="AR2" s="201"/>
      <c r="AS2" s="202"/>
      <c r="AT2" s="200" t="s">
        <v>56</v>
      </c>
      <c r="AU2" s="201"/>
      <c r="AV2" s="201"/>
      <c r="AW2" s="202"/>
      <c r="AX2" s="200" t="s">
        <v>57</v>
      </c>
      <c r="AY2" s="201"/>
      <c r="AZ2" s="201"/>
      <c r="BA2" s="201"/>
      <c r="BB2" s="202"/>
      <c r="BC2" s="197" t="s">
        <v>5</v>
      </c>
      <c r="BD2" s="191" t="s">
        <v>34</v>
      </c>
      <c r="BE2" s="193"/>
      <c r="BF2" s="182" t="s">
        <v>60</v>
      </c>
      <c r="BG2" s="191" t="s">
        <v>59</v>
      </c>
      <c r="BH2" s="192"/>
      <c r="BI2" s="192"/>
      <c r="BJ2" s="193"/>
      <c r="BK2" s="182" t="s">
        <v>63</v>
      </c>
      <c r="BL2" s="182" t="s">
        <v>64</v>
      </c>
      <c r="BM2" s="182" t="s">
        <v>65</v>
      </c>
    </row>
    <row r="3" spans="1:71" ht="13.5" thickBot="1">
      <c r="A3" s="215"/>
      <c r="B3" s="188"/>
      <c r="C3" s="189"/>
      <c r="D3" s="189"/>
      <c r="E3" s="189"/>
      <c r="F3" s="190"/>
      <c r="G3" s="188"/>
      <c r="H3" s="189"/>
      <c r="I3" s="189"/>
      <c r="J3" s="190"/>
      <c r="K3" s="188"/>
      <c r="L3" s="189"/>
      <c r="M3" s="189"/>
      <c r="N3" s="189"/>
      <c r="O3" s="190"/>
      <c r="P3" s="188"/>
      <c r="Q3" s="189"/>
      <c r="R3" s="189"/>
      <c r="S3" s="190"/>
      <c r="T3" s="188"/>
      <c r="U3" s="189"/>
      <c r="V3" s="189"/>
      <c r="W3" s="190"/>
      <c r="X3" s="188"/>
      <c r="Y3" s="189"/>
      <c r="Z3" s="189"/>
      <c r="AA3" s="189"/>
      <c r="AB3" s="190"/>
      <c r="AC3" s="203"/>
      <c r="AD3" s="204"/>
      <c r="AE3" s="204"/>
      <c r="AF3" s="205"/>
      <c r="AG3" s="203"/>
      <c r="AH3" s="204"/>
      <c r="AI3" s="204"/>
      <c r="AJ3" s="205"/>
      <c r="AK3" s="203"/>
      <c r="AL3" s="204"/>
      <c r="AM3" s="204"/>
      <c r="AN3" s="204"/>
      <c r="AO3" s="205"/>
      <c r="AP3" s="203"/>
      <c r="AQ3" s="204"/>
      <c r="AR3" s="204"/>
      <c r="AS3" s="205"/>
      <c r="AT3" s="203"/>
      <c r="AU3" s="204"/>
      <c r="AV3" s="204"/>
      <c r="AW3" s="205"/>
      <c r="AX3" s="203"/>
      <c r="AY3" s="204"/>
      <c r="AZ3" s="204"/>
      <c r="BA3" s="204"/>
      <c r="BB3" s="205"/>
      <c r="BC3" s="198"/>
      <c r="BD3" s="194"/>
      <c r="BE3" s="196"/>
      <c r="BF3" s="183"/>
      <c r="BG3" s="194"/>
      <c r="BH3" s="195"/>
      <c r="BI3" s="195"/>
      <c r="BJ3" s="196"/>
      <c r="BK3" s="183"/>
      <c r="BL3" s="183"/>
      <c r="BM3" s="183"/>
    </row>
    <row r="4" spans="1:71" ht="15" customHeight="1">
      <c r="A4" s="215"/>
      <c r="B4" s="41">
        <v>1</v>
      </c>
      <c r="C4" s="41">
        <v>8</v>
      </c>
      <c r="D4" s="170">
        <v>15</v>
      </c>
      <c r="E4" s="41">
        <v>22</v>
      </c>
      <c r="F4" s="41">
        <v>29</v>
      </c>
      <c r="G4" s="41">
        <v>6</v>
      </c>
      <c r="H4" s="41">
        <v>13</v>
      </c>
      <c r="I4" s="41">
        <v>20</v>
      </c>
      <c r="J4" s="41">
        <v>27</v>
      </c>
      <c r="K4" s="41">
        <v>3</v>
      </c>
      <c r="L4" s="41">
        <v>10</v>
      </c>
      <c r="M4" s="41">
        <v>17</v>
      </c>
      <c r="N4" s="41">
        <v>24</v>
      </c>
      <c r="O4" s="41">
        <v>1</v>
      </c>
      <c r="P4" s="41">
        <v>8</v>
      </c>
      <c r="Q4" s="41">
        <v>15</v>
      </c>
      <c r="R4" s="44">
        <v>22</v>
      </c>
      <c r="S4" s="41">
        <v>29</v>
      </c>
      <c r="T4" s="45">
        <v>5</v>
      </c>
      <c r="U4" s="41">
        <v>12</v>
      </c>
      <c r="V4" s="45">
        <v>19</v>
      </c>
      <c r="W4" s="41">
        <v>26</v>
      </c>
      <c r="X4" s="45">
        <v>2</v>
      </c>
      <c r="Y4" s="41">
        <v>9</v>
      </c>
      <c r="Z4" s="45">
        <v>16</v>
      </c>
      <c r="AA4" s="44">
        <v>23</v>
      </c>
      <c r="AB4" s="44">
        <v>2</v>
      </c>
      <c r="AC4" s="41">
        <v>9</v>
      </c>
      <c r="AD4" s="45">
        <v>16</v>
      </c>
      <c r="AE4" s="41">
        <v>23</v>
      </c>
      <c r="AF4" s="45">
        <v>30</v>
      </c>
      <c r="AG4" s="41">
        <v>6</v>
      </c>
      <c r="AH4" s="45">
        <v>13</v>
      </c>
      <c r="AI4" s="41">
        <v>20</v>
      </c>
      <c r="AJ4" s="45">
        <v>27</v>
      </c>
      <c r="AK4" s="48">
        <v>4</v>
      </c>
      <c r="AL4" s="44">
        <v>11</v>
      </c>
      <c r="AM4" s="41">
        <v>18</v>
      </c>
      <c r="AN4" s="45">
        <v>25</v>
      </c>
      <c r="AO4" s="41">
        <v>1</v>
      </c>
      <c r="AP4" s="45">
        <v>8</v>
      </c>
      <c r="AQ4" s="41">
        <v>15</v>
      </c>
      <c r="AR4" s="45">
        <v>22</v>
      </c>
      <c r="AS4" s="41">
        <v>29</v>
      </c>
      <c r="AT4" s="45">
        <v>6</v>
      </c>
      <c r="AU4" s="41">
        <v>13</v>
      </c>
      <c r="AV4" s="45">
        <v>20</v>
      </c>
      <c r="AW4" s="41">
        <v>27</v>
      </c>
      <c r="AX4" s="45">
        <v>3</v>
      </c>
      <c r="AY4" s="44">
        <v>10</v>
      </c>
      <c r="AZ4" s="41">
        <v>17</v>
      </c>
      <c r="BA4" s="45">
        <v>24</v>
      </c>
      <c r="BB4" s="41"/>
      <c r="BC4" s="198"/>
      <c r="BD4" s="194"/>
      <c r="BE4" s="196"/>
      <c r="BF4" s="183"/>
      <c r="BG4" s="194"/>
      <c r="BH4" s="195"/>
      <c r="BI4" s="195"/>
      <c r="BJ4" s="196"/>
      <c r="BK4" s="183"/>
      <c r="BL4" s="183"/>
      <c r="BM4" s="183"/>
    </row>
    <row r="5" spans="1:71" ht="13.5" thickBot="1">
      <c r="A5" s="215"/>
      <c r="B5" s="39">
        <v>6</v>
      </c>
      <c r="C5" s="39">
        <v>13</v>
      </c>
      <c r="D5" s="42">
        <v>20</v>
      </c>
      <c r="E5" s="39">
        <v>27</v>
      </c>
      <c r="F5" s="39">
        <v>4</v>
      </c>
      <c r="G5" s="39">
        <v>11</v>
      </c>
      <c r="H5" s="39">
        <v>18</v>
      </c>
      <c r="I5" s="39">
        <v>25</v>
      </c>
      <c r="J5" s="39">
        <v>1</v>
      </c>
      <c r="K5" s="39">
        <v>8</v>
      </c>
      <c r="L5" s="39">
        <v>15</v>
      </c>
      <c r="M5" s="39">
        <v>22</v>
      </c>
      <c r="N5" s="39">
        <v>29</v>
      </c>
      <c r="O5" s="42">
        <v>6</v>
      </c>
      <c r="P5" s="42">
        <v>13</v>
      </c>
      <c r="Q5" s="42">
        <v>20</v>
      </c>
      <c r="R5" s="46">
        <v>27</v>
      </c>
      <c r="S5" s="42">
        <v>3</v>
      </c>
      <c r="T5" s="47">
        <v>10</v>
      </c>
      <c r="U5" s="42">
        <v>17</v>
      </c>
      <c r="V5" s="47">
        <v>24</v>
      </c>
      <c r="W5" s="42">
        <v>31</v>
      </c>
      <c r="X5" s="47">
        <v>7</v>
      </c>
      <c r="Y5" s="42">
        <v>14</v>
      </c>
      <c r="Z5" s="47">
        <v>21</v>
      </c>
      <c r="AA5" s="46">
        <v>28</v>
      </c>
      <c r="AB5" s="46">
        <v>7</v>
      </c>
      <c r="AC5" s="42">
        <v>14</v>
      </c>
      <c r="AD5" s="47">
        <v>21</v>
      </c>
      <c r="AE5" s="42">
        <v>28</v>
      </c>
      <c r="AF5" s="47">
        <v>4</v>
      </c>
      <c r="AG5" s="42">
        <v>11</v>
      </c>
      <c r="AH5" s="47">
        <v>18</v>
      </c>
      <c r="AI5" s="42">
        <v>25</v>
      </c>
      <c r="AJ5" s="47">
        <v>2</v>
      </c>
      <c r="AK5" s="46">
        <v>9</v>
      </c>
      <c r="AL5" s="46">
        <v>16</v>
      </c>
      <c r="AM5" s="42">
        <v>23</v>
      </c>
      <c r="AN5" s="47">
        <v>30</v>
      </c>
      <c r="AO5" s="42">
        <v>6</v>
      </c>
      <c r="AP5" s="47">
        <v>13</v>
      </c>
      <c r="AQ5" s="42">
        <v>20</v>
      </c>
      <c r="AR5" s="47">
        <v>27</v>
      </c>
      <c r="AS5" s="42">
        <v>4</v>
      </c>
      <c r="AT5" s="47">
        <v>11</v>
      </c>
      <c r="AU5" s="42">
        <v>18</v>
      </c>
      <c r="AV5" s="47">
        <v>25</v>
      </c>
      <c r="AW5" s="42">
        <v>1</v>
      </c>
      <c r="AX5" s="47">
        <v>8</v>
      </c>
      <c r="AY5" s="46">
        <v>15</v>
      </c>
      <c r="AZ5" s="42">
        <v>22</v>
      </c>
      <c r="BA5" s="47">
        <v>30</v>
      </c>
      <c r="BB5" s="42"/>
      <c r="BC5" s="198"/>
      <c r="BD5" s="212"/>
      <c r="BE5" s="213"/>
      <c r="BF5" s="183"/>
      <c r="BG5" s="194"/>
      <c r="BH5" s="195"/>
      <c r="BI5" s="195"/>
      <c r="BJ5" s="196"/>
      <c r="BK5" s="183"/>
      <c r="BL5" s="183"/>
      <c r="BM5" s="183"/>
    </row>
    <row r="6" spans="1:71" ht="12.75" customHeight="1">
      <c r="A6" s="21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14"/>
      <c r="AA6" s="26"/>
      <c r="AB6" s="26"/>
      <c r="AC6" s="26"/>
      <c r="AD6" s="26"/>
      <c r="AE6" s="14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49"/>
      <c r="AY6" s="9"/>
      <c r="AZ6" s="52"/>
      <c r="BA6" s="11"/>
      <c r="BB6" s="55"/>
      <c r="BC6" s="198"/>
      <c r="BD6" s="182" t="s">
        <v>6</v>
      </c>
      <c r="BE6" s="182" t="s">
        <v>7</v>
      </c>
      <c r="BF6" s="183"/>
      <c r="BG6" s="182" t="s">
        <v>61</v>
      </c>
      <c r="BH6" s="182" t="s">
        <v>61</v>
      </c>
      <c r="BI6" s="182" t="s">
        <v>62</v>
      </c>
      <c r="BJ6" s="182" t="s">
        <v>62</v>
      </c>
      <c r="BK6" s="183"/>
      <c r="BL6" s="183"/>
      <c r="BM6" s="183"/>
    </row>
    <row r="7" spans="1:71">
      <c r="A7" s="21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14"/>
      <c r="AA7" s="26"/>
      <c r="AB7" s="26"/>
      <c r="AC7" s="26"/>
      <c r="AD7" s="26"/>
      <c r="AE7" s="14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50"/>
      <c r="AY7" s="20"/>
      <c r="AZ7" s="53"/>
      <c r="BA7" s="12"/>
      <c r="BB7" s="56"/>
      <c r="BC7" s="198"/>
      <c r="BD7" s="183"/>
      <c r="BE7" s="183"/>
      <c r="BF7" s="183"/>
      <c r="BG7" s="183"/>
      <c r="BH7" s="183"/>
      <c r="BI7" s="183"/>
      <c r="BJ7" s="183"/>
      <c r="BK7" s="183"/>
      <c r="BL7" s="183"/>
      <c r="BM7" s="183"/>
    </row>
    <row r="8" spans="1:71">
      <c r="A8" s="21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14"/>
      <c r="AA8" s="26"/>
      <c r="AB8" s="26"/>
      <c r="AC8" s="26"/>
      <c r="AD8" s="26"/>
      <c r="AE8" s="14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50"/>
      <c r="AY8" s="20"/>
      <c r="AZ8" s="53"/>
      <c r="BA8" s="12"/>
      <c r="BB8" s="56"/>
      <c r="BC8" s="198"/>
      <c r="BD8" s="183"/>
      <c r="BE8" s="183"/>
      <c r="BF8" s="183"/>
      <c r="BG8" s="183"/>
      <c r="BH8" s="183"/>
      <c r="BI8" s="183"/>
      <c r="BJ8" s="183"/>
      <c r="BK8" s="183"/>
      <c r="BL8" s="183"/>
      <c r="BM8" s="183"/>
    </row>
    <row r="9" spans="1:71">
      <c r="A9" s="21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14"/>
      <c r="AA9" s="26"/>
      <c r="AB9" s="26"/>
      <c r="AC9" s="26"/>
      <c r="AD9" s="26"/>
      <c r="AE9" s="14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50"/>
      <c r="AY9" s="20"/>
      <c r="AZ9" s="53"/>
      <c r="BA9" s="12"/>
      <c r="BB9" s="56"/>
      <c r="BC9" s="198"/>
      <c r="BD9" s="183"/>
      <c r="BE9" s="183"/>
      <c r="BF9" s="183"/>
      <c r="BG9" s="183"/>
      <c r="BH9" s="183"/>
      <c r="BI9" s="183"/>
      <c r="BJ9" s="183"/>
      <c r="BK9" s="183"/>
      <c r="BL9" s="183"/>
      <c r="BM9" s="183"/>
    </row>
    <row r="10" spans="1:71">
      <c r="A10" s="21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14"/>
      <c r="AA10" s="26"/>
      <c r="AB10" s="26"/>
      <c r="AC10" s="26"/>
      <c r="AD10" s="26"/>
      <c r="AE10" s="14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50"/>
      <c r="AY10" s="20"/>
      <c r="AZ10" s="53"/>
      <c r="BA10" s="12"/>
      <c r="BB10" s="56"/>
      <c r="BC10" s="198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</row>
    <row r="11" spans="1:71">
      <c r="A11" s="21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14"/>
      <c r="AA11" s="26"/>
      <c r="AB11" s="26"/>
      <c r="AC11" s="26"/>
      <c r="AD11" s="26"/>
      <c r="AE11" s="14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50"/>
      <c r="AY11" s="20"/>
      <c r="AZ11" s="53"/>
      <c r="BA11" s="12"/>
      <c r="BB11" s="56"/>
      <c r="BC11" s="198"/>
      <c r="BD11" s="183"/>
      <c r="BE11" s="183"/>
      <c r="BF11" s="183"/>
      <c r="BG11" s="183"/>
      <c r="BH11" s="183"/>
      <c r="BI11" s="183"/>
      <c r="BJ11" s="183"/>
      <c r="BK11" s="183"/>
      <c r="BL11" s="183"/>
      <c r="BM11" s="183"/>
    </row>
    <row r="12" spans="1:71">
      <c r="A12" s="21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14"/>
      <c r="AA12" s="26"/>
      <c r="AB12" s="26"/>
      <c r="AC12" s="26"/>
      <c r="AD12" s="26"/>
      <c r="AE12" s="14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50"/>
      <c r="AY12" s="20"/>
      <c r="AZ12" s="53"/>
      <c r="BA12" s="12"/>
      <c r="BB12" s="56"/>
      <c r="BC12" s="198"/>
      <c r="BD12" s="183"/>
      <c r="BE12" s="183"/>
      <c r="BF12" s="183"/>
      <c r="BG12" s="183"/>
      <c r="BH12" s="183"/>
      <c r="BI12" s="183"/>
      <c r="BJ12" s="183"/>
      <c r="BK12" s="183"/>
      <c r="BL12" s="183"/>
      <c r="BM12" s="183"/>
    </row>
    <row r="13" spans="1:71">
      <c r="A13" s="21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14"/>
      <c r="AA13" s="26"/>
      <c r="AB13" s="26"/>
      <c r="AC13" s="26"/>
      <c r="AD13" s="26"/>
      <c r="AE13" s="14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50"/>
      <c r="AY13" s="20"/>
      <c r="AZ13" s="53"/>
      <c r="BA13" s="12"/>
      <c r="BB13" s="56"/>
      <c r="BC13" s="198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</row>
    <row r="14" spans="1:71">
      <c r="A14" s="21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14"/>
      <c r="AA14" s="26"/>
      <c r="AB14" s="26"/>
      <c r="AC14" s="26"/>
      <c r="AD14" s="26"/>
      <c r="AE14" s="14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50"/>
      <c r="AY14" s="20"/>
      <c r="AZ14" s="53"/>
      <c r="BA14" s="12"/>
      <c r="BB14" s="56"/>
      <c r="BC14" s="198"/>
      <c r="BD14" s="183"/>
      <c r="BE14" s="183"/>
      <c r="BF14" s="183"/>
      <c r="BG14" s="183"/>
      <c r="BH14" s="183"/>
      <c r="BI14" s="183"/>
      <c r="BJ14" s="183"/>
      <c r="BK14" s="183"/>
      <c r="BL14" s="183"/>
      <c r="BM14" s="183"/>
    </row>
    <row r="15" spans="1:71" ht="13.5" thickBot="1">
      <c r="A15" s="21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15"/>
      <c r="AA15" s="27"/>
      <c r="AB15" s="27"/>
      <c r="AC15" s="27"/>
      <c r="AD15" s="27"/>
      <c r="AE15" s="15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51"/>
      <c r="AY15" s="10"/>
      <c r="AZ15" s="54"/>
      <c r="BA15" s="13"/>
      <c r="BB15" s="57"/>
      <c r="BC15" s="199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</row>
    <row r="16" spans="1:71" ht="13.5" thickBot="1">
      <c r="A16" s="43">
        <v>1</v>
      </c>
      <c r="B16" s="40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 t="s">
        <v>20</v>
      </c>
      <c r="R16" s="64" t="s">
        <v>20</v>
      </c>
      <c r="S16" s="64" t="s">
        <v>9</v>
      </c>
      <c r="T16" s="64" t="s">
        <v>9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64" t="s">
        <v>20</v>
      </c>
      <c r="AN16" s="64" t="s">
        <v>20</v>
      </c>
      <c r="AO16" s="64" t="s">
        <v>20</v>
      </c>
      <c r="AP16" s="64" t="s">
        <v>20</v>
      </c>
      <c r="AQ16" s="64" t="s">
        <v>20</v>
      </c>
      <c r="AR16" s="64" t="s">
        <v>8</v>
      </c>
      <c r="AS16" s="64" t="s">
        <v>9</v>
      </c>
      <c r="AT16" s="64" t="s">
        <v>9</v>
      </c>
      <c r="AU16" s="64" t="s">
        <v>9</v>
      </c>
      <c r="AV16" s="64" t="s">
        <v>9</v>
      </c>
      <c r="AW16" s="64" t="s">
        <v>9</v>
      </c>
      <c r="AX16" s="64" t="s">
        <v>9</v>
      </c>
      <c r="AY16" s="64" t="s">
        <v>9</v>
      </c>
      <c r="AZ16" s="64" t="s">
        <v>9</v>
      </c>
      <c r="BA16" s="64" t="s">
        <v>9</v>
      </c>
      <c r="BB16" s="64"/>
      <c r="BC16" s="58">
        <v>1</v>
      </c>
      <c r="BD16" s="39">
        <v>33</v>
      </c>
      <c r="BE16" s="60">
        <v>1188</v>
      </c>
      <c r="BF16" s="40">
        <v>1</v>
      </c>
      <c r="BG16" s="61">
        <v>252</v>
      </c>
      <c r="BH16" s="171">
        <v>7</v>
      </c>
      <c r="BI16" s="78">
        <v>0</v>
      </c>
      <c r="BJ16" s="171">
        <v>0</v>
      </c>
      <c r="BK16" s="172"/>
      <c r="BL16" s="173">
        <v>11</v>
      </c>
      <c r="BM16" s="174">
        <v>52</v>
      </c>
    </row>
    <row r="17" spans="1:66" ht="13.5" thickBot="1">
      <c r="A17" s="43">
        <v>2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 t="s">
        <v>20</v>
      </c>
      <c r="N17" s="64" t="s">
        <v>20</v>
      </c>
      <c r="O17" s="64" t="s">
        <v>20</v>
      </c>
      <c r="P17" s="64" t="s">
        <v>20</v>
      </c>
      <c r="Q17" s="64" t="s">
        <v>20</v>
      </c>
      <c r="R17" s="64" t="s">
        <v>8</v>
      </c>
      <c r="S17" s="64" t="s">
        <v>9</v>
      </c>
      <c r="T17" s="64" t="s">
        <v>9</v>
      </c>
      <c r="U17" s="16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 t="s">
        <v>20</v>
      </c>
      <c r="AN17" s="64" t="s">
        <v>20</v>
      </c>
      <c r="AO17" s="64" t="s">
        <v>20</v>
      </c>
      <c r="AP17" s="64" t="s">
        <v>20</v>
      </c>
      <c r="AQ17" s="64" t="s">
        <v>20</v>
      </c>
      <c r="AR17" s="64" t="s">
        <v>8</v>
      </c>
      <c r="AS17" s="64" t="s">
        <v>9</v>
      </c>
      <c r="AT17" s="64" t="s">
        <v>9</v>
      </c>
      <c r="AU17" s="64" t="s">
        <v>9</v>
      </c>
      <c r="AV17" s="64" t="s">
        <v>9</v>
      </c>
      <c r="AW17" s="64" t="s">
        <v>9</v>
      </c>
      <c r="AX17" s="64" t="s">
        <v>9</v>
      </c>
      <c r="AY17" s="64" t="s">
        <v>9</v>
      </c>
      <c r="AZ17" s="64" t="s">
        <v>9</v>
      </c>
      <c r="BA17" s="64" t="s">
        <v>9</v>
      </c>
      <c r="BB17" s="64"/>
      <c r="BC17" s="58">
        <v>2</v>
      </c>
      <c r="BD17" s="40">
        <v>29</v>
      </c>
      <c r="BE17" s="61">
        <v>1044</v>
      </c>
      <c r="BF17" s="40">
        <v>2</v>
      </c>
      <c r="BG17" s="61">
        <v>360</v>
      </c>
      <c r="BH17" s="39">
        <v>10</v>
      </c>
      <c r="BI17" s="78">
        <v>0</v>
      </c>
      <c r="BJ17" s="39">
        <v>0</v>
      </c>
      <c r="BK17" s="172"/>
      <c r="BL17" s="173">
        <v>11</v>
      </c>
      <c r="BM17" s="174">
        <v>52</v>
      </c>
      <c r="BN17" s="79"/>
    </row>
    <row r="18" spans="1:66" ht="26.25" thickBot="1">
      <c r="A18" s="43">
        <v>3</v>
      </c>
      <c r="B18" s="64"/>
      <c r="C18" s="64"/>
      <c r="D18" s="64"/>
      <c r="E18" s="64"/>
      <c r="F18" s="64" t="s">
        <v>20</v>
      </c>
      <c r="G18" s="64" t="s">
        <v>20</v>
      </c>
      <c r="H18" s="64" t="s">
        <v>20</v>
      </c>
      <c r="I18" s="64" t="s">
        <v>20</v>
      </c>
      <c r="J18" s="64" t="s">
        <v>26</v>
      </c>
      <c r="K18" s="64" t="s">
        <v>26</v>
      </c>
      <c r="L18" s="64" t="s">
        <v>26</v>
      </c>
      <c r="M18" s="64" t="s">
        <v>26</v>
      </c>
      <c r="N18" s="64" t="s">
        <v>26</v>
      </c>
      <c r="O18" s="64" t="s">
        <v>26</v>
      </c>
      <c r="P18" s="64" t="s">
        <v>26</v>
      </c>
      <c r="Q18" s="64" t="s">
        <v>26</v>
      </c>
      <c r="R18" s="64" t="s">
        <v>179</v>
      </c>
      <c r="S18" s="64" t="s">
        <v>9</v>
      </c>
      <c r="T18" s="64" t="s">
        <v>9</v>
      </c>
      <c r="U18" s="64"/>
      <c r="V18" s="64"/>
      <c r="W18" s="16"/>
      <c r="X18" s="16"/>
      <c r="Y18" s="16"/>
      <c r="Z18" s="16"/>
      <c r="AA18" s="16"/>
      <c r="AB18" s="175"/>
      <c r="AC18" s="175"/>
      <c r="AD18" s="16"/>
      <c r="AE18" s="64" t="s">
        <v>20</v>
      </c>
      <c r="AF18" s="64" t="s">
        <v>20</v>
      </c>
      <c r="AG18" s="64" t="s">
        <v>20</v>
      </c>
      <c r="AH18" s="64" t="s">
        <v>20</v>
      </c>
      <c r="AI18" s="64" t="s">
        <v>20</v>
      </c>
      <c r="AJ18" s="64" t="s">
        <v>26</v>
      </c>
      <c r="AK18" s="64" t="s">
        <v>26</v>
      </c>
      <c r="AL18" s="64" t="s">
        <v>26</v>
      </c>
      <c r="AM18" s="64" t="s">
        <v>26</v>
      </c>
      <c r="AN18" s="64" t="s">
        <v>26</v>
      </c>
      <c r="AO18" s="64" t="s">
        <v>95</v>
      </c>
      <c r="AP18" s="64" t="s">
        <v>8</v>
      </c>
      <c r="AQ18" s="64" t="s">
        <v>180</v>
      </c>
      <c r="AR18" s="64" t="s">
        <v>180</v>
      </c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58">
        <v>3</v>
      </c>
      <c r="BD18" s="40">
        <v>15</v>
      </c>
      <c r="BE18" s="61">
        <v>540</v>
      </c>
      <c r="BF18" s="176">
        <v>2</v>
      </c>
      <c r="BG18" s="61">
        <v>324</v>
      </c>
      <c r="BH18" s="177">
        <v>9</v>
      </c>
      <c r="BI18" s="78">
        <v>468</v>
      </c>
      <c r="BJ18" s="177">
        <v>13</v>
      </c>
      <c r="BK18" s="178">
        <v>2</v>
      </c>
      <c r="BL18" s="173">
        <v>2</v>
      </c>
      <c r="BM18" s="174">
        <v>43</v>
      </c>
      <c r="BN18" s="79"/>
    </row>
    <row r="19" spans="1:66" ht="13.5" thickBo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8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8"/>
      <c r="AD19" s="18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9"/>
      <c r="AV19" s="206" t="s">
        <v>10</v>
      </c>
      <c r="AW19" s="207"/>
      <c r="AX19" s="207"/>
      <c r="AY19" s="207"/>
      <c r="AZ19" s="207"/>
      <c r="BA19" s="207"/>
      <c r="BB19" s="207"/>
      <c r="BC19" s="208"/>
      <c r="BD19" s="40">
        <f>SUM(BD16:BD18)</f>
        <v>77</v>
      </c>
      <c r="BE19" s="40">
        <f t="shared" ref="BE19:BM19" si="0">SUM(BE16:BE18)</f>
        <v>2772</v>
      </c>
      <c r="BF19" s="40">
        <f t="shared" si="0"/>
        <v>5</v>
      </c>
      <c r="BG19" s="40">
        <f t="shared" si="0"/>
        <v>936</v>
      </c>
      <c r="BH19" s="40">
        <f t="shared" si="0"/>
        <v>26</v>
      </c>
      <c r="BI19" s="40">
        <f t="shared" si="0"/>
        <v>468</v>
      </c>
      <c r="BJ19" s="40">
        <f t="shared" si="0"/>
        <v>13</v>
      </c>
      <c r="BK19" s="40">
        <f t="shared" si="0"/>
        <v>2</v>
      </c>
      <c r="BL19" s="40">
        <f t="shared" si="0"/>
        <v>24</v>
      </c>
      <c r="BM19" s="40">
        <f t="shared" si="0"/>
        <v>147</v>
      </c>
      <c r="BN19" s="79"/>
    </row>
    <row r="20" spans="1:66">
      <c r="A20" s="21" t="s">
        <v>11</v>
      </c>
      <c r="BN20" s="79"/>
    </row>
    <row r="21" spans="1:66" ht="13.5" customHeight="1">
      <c r="A21" s="62" t="s">
        <v>12</v>
      </c>
      <c r="B21" s="179"/>
      <c r="C21" s="179"/>
      <c r="D21" s="179"/>
      <c r="BN21" s="79"/>
    </row>
    <row r="22" spans="1:66">
      <c r="A22" s="22" t="s">
        <v>13</v>
      </c>
      <c r="D22" s="179"/>
      <c r="E22" s="179"/>
      <c r="F22" s="179"/>
      <c r="G22" s="65"/>
      <c r="H22" s="70" t="s">
        <v>14</v>
      </c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</row>
    <row r="23" spans="1:66">
      <c r="F23" s="179"/>
      <c r="G23" s="65"/>
      <c r="H23" s="71" t="s">
        <v>67</v>
      </c>
      <c r="I23" s="65"/>
      <c r="J23" s="65"/>
      <c r="K23" s="65"/>
      <c r="L23" s="65"/>
      <c r="M23" s="65"/>
      <c r="N23" s="65"/>
      <c r="O23" s="65"/>
      <c r="P23" s="71" t="s">
        <v>66</v>
      </c>
      <c r="Q23" s="65"/>
      <c r="R23" s="65"/>
      <c r="S23" s="65"/>
      <c r="T23" s="65"/>
      <c r="U23" s="65"/>
      <c r="V23" s="65"/>
      <c r="W23" s="65"/>
    </row>
    <row r="24" spans="1:66" ht="13.5" thickBot="1">
      <c r="A24" s="23"/>
      <c r="B24" s="25"/>
      <c r="C24" s="25"/>
      <c r="D24" s="25"/>
      <c r="E24" s="25"/>
      <c r="F24" s="25"/>
      <c r="G24" s="23"/>
      <c r="H24" s="25"/>
    </row>
    <row r="25" spans="1:66" ht="13.5" thickBot="1">
      <c r="D25" s="63"/>
      <c r="E25" s="179"/>
      <c r="F25" s="179"/>
      <c r="G25" s="179"/>
      <c r="H25" s="64" t="s">
        <v>16</v>
      </c>
      <c r="I25" s="179"/>
      <c r="J25" s="179"/>
      <c r="K25" s="179"/>
      <c r="L25" s="64" t="s">
        <v>20</v>
      </c>
      <c r="M25" s="179"/>
      <c r="N25" s="179"/>
      <c r="O25" s="179"/>
      <c r="P25" s="64" t="s">
        <v>24</v>
      </c>
      <c r="Q25" s="179"/>
      <c r="R25" s="179"/>
      <c r="S25" s="179"/>
      <c r="T25" s="64" t="s">
        <v>26</v>
      </c>
      <c r="U25" s="179"/>
      <c r="V25" s="179"/>
      <c r="W25" s="179"/>
      <c r="X25" s="64" t="s">
        <v>8</v>
      </c>
      <c r="Y25" s="179"/>
      <c r="Z25" s="179"/>
      <c r="AA25" s="179"/>
      <c r="AB25" s="64" t="s">
        <v>9</v>
      </c>
      <c r="AC25" s="179"/>
      <c r="AD25" s="179"/>
      <c r="AE25" s="179"/>
      <c r="AF25" s="64" t="s">
        <v>180</v>
      </c>
    </row>
    <row r="26" spans="1:66">
      <c r="D26" s="24"/>
      <c r="H26" s="24"/>
      <c r="L26" s="24"/>
      <c r="P26" s="24"/>
      <c r="T26" s="24"/>
      <c r="X26" s="24"/>
      <c r="AB26" s="24"/>
      <c r="AF26" s="24"/>
    </row>
    <row r="27" spans="1:66">
      <c r="C27" s="179"/>
      <c r="D27" s="209" t="s">
        <v>15</v>
      </c>
      <c r="E27" s="210"/>
      <c r="F27" s="210"/>
      <c r="G27" s="67"/>
      <c r="H27" s="66" t="s">
        <v>17</v>
      </c>
      <c r="I27" s="67"/>
      <c r="J27" s="67"/>
      <c r="K27" s="67"/>
      <c r="L27" s="66" t="s">
        <v>21</v>
      </c>
      <c r="M27" s="67"/>
      <c r="N27" s="67"/>
      <c r="O27" s="67"/>
      <c r="P27" s="66" t="s">
        <v>25</v>
      </c>
      <c r="Q27" s="67"/>
      <c r="R27" s="67"/>
      <c r="S27" s="67"/>
      <c r="T27" s="66" t="s">
        <v>21</v>
      </c>
      <c r="U27" s="67"/>
      <c r="V27" s="67"/>
      <c r="W27" s="67"/>
      <c r="X27" s="66" t="s">
        <v>27</v>
      </c>
      <c r="Y27" s="67"/>
      <c r="Z27" s="67"/>
      <c r="AA27" s="67"/>
      <c r="AB27" s="66" t="s">
        <v>29</v>
      </c>
      <c r="AC27" s="67"/>
      <c r="AD27" s="67"/>
      <c r="AE27" s="67"/>
      <c r="AF27" s="66" t="s">
        <v>30</v>
      </c>
      <c r="AG27" s="67"/>
      <c r="AH27" s="67"/>
      <c r="AI27" s="67"/>
      <c r="AJ27" s="67"/>
    </row>
    <row r="28" spans="1:66">
      <c r="C28" s="179"/>
      <c r="D28" s="210"/>
      <c r="E28" s="210"/>
      <c r="F28" s="210"/>
      <c r="G28" s="67"/>
      <c r="H28" s="66" t="s">
        <v>18</v>
      </c>
      <c r="I28" s="67"/>
      <c r="J28" s="67"/>
      <c r="K28" s="67"/>
      <c r="L28" s="66" t="s">
        <v>22</v>
      </c>
      <c r="M28" s="67"/>
      <c r="N28" s="67"/>
      <c r="O28" s="67"/>
      <c r="P28" s="66" t="s">
        <v>18</v>
      </c>
      <c r="Q28" s="67"/>
      <c r="R28" s="67"/>
      <c r="S28" s="67"/>
      <c r="T28" s="66" t="s">
        <v>22</v>
      </c>
      <c r="U28" s="67"/>
      <c r="V28" s="67"/>
      <c r="W28" s="67"/>
      <c r="X28" s="66" t="s">
        <v>28</v>
      </c>
      <c r="Y28" s="67"/>
      <c r="Z28" s="67"/>
      <c r="AA28" s="67"/>
      <c r="AB28" s="68"/>
      <c r="AC28" s="67"/>
      <c r="AD28" s="67"/>
      <c r="AE28" s="67"/>
      <c r="AF28" s="66" t="s">
        <v>31</v>
      </c>
      <c r="AG28" s="67"/>
      <c r="AH28" s="67"/>
      <c r="AI28" s="67"/>
      <c r="AJ28" s="67"/>
    </row>
    <row r="29" spans="1:66" ht="12.75" customHeight="1">
      <c r="C29" s="179"/>
      <c r="D29" s="211"/>
      <c r="E29" s="211"/>
      <c r="F29" s="211"/>
      <c r="G29" s="67"/>
      <c r="H29" s="66" t="s">
        <v>19</v>
      </c>
      <c r="I29" s="67"/>
      <c r="J29" s="67"/>
      <c r="K29" s="67"/>
      <c r="L29" s="66" t="s">
        <v>23</v>
      </c>
      <c r="M29" s="67"/>
      <c r="N29" s="67"/>
      <c r="O29" s="67"/>
      <c r="P29" s="66" t="s">
        <v>19</v>
      </c>
      <c r="Q29" s="67"/>
      <c r="R29" s="67"/>
      <c r="S29" s="67"/>
      <c r="T29" s="66" t="s">
        <v>23</v>
      </c>
      <c r="U29" s="67"/>
      <c r="V29" s="67"/>
      <c r="W29" s="67"/>
      <c r="X29" s="68"/>
      <c r="Y29" s="67"/>
      <c r="Z29" s="67"/>
      <c r="AA29" s="67"/>
      <c r="AB29" s="68"/>
      <c r="AC29" s="67"/>
      <c r="AD29" s="67"/>
      <c r="AE29" s="67"/>
      <c r="AF29" s="66" t="s">
        <v>28</v>
      </c>
      <c r="AG29" s="67"/>
      <c r="AH29" s="67"/>
      <c r="AI29" s="67"/>
      <c r="AJ29" s="67"/>
    </row>
    <row r="30" spans="1:66">
      <c r="A30" s="8"/>
      <c r="C30" s="179"/>
      <c r="D30" s="69"/>
      <c r="E30" s="67"/>
      <c r="F30" s="67"/>
      <c r="G30" s="67"/>
      <c r="H30" s="69"/>
      <c r="I30" s="67"/>
      <c r="J30" s="67"/>
      <c r="K30" s="67"/>
      <c r="L30" s="69"/>
      <c r="M30" s="67"/>
      <c r="N30" s="67"/>
      <c r="O30" s="67"/>
      <c r="P30" s="69"/>
      <c r="Q30" s="67"/>
      <c r="R30" s="67"/>
      <c r="S30" s="67"/>
      <c r="T30" s="69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</row>
    <row r="31" spans="1:66">
      <c r="D31" s="59"/>
    </row>
    <row r="32" spans="1:66">
      <c r="D32" s="59"/>
    </row>
    <row r="33" spans="4:4">
      <c r="D33" s="59"/>
    </row>
  </sheetData>
  <mergeCells count="28">
    <mergeCell ref="A2:A15"/>
    <mergeCell ref="AV19:BC19"/>
    <mergeCell ref="D27:F29"/>
    <mergeCell ref="T2:W3"/>
    <mergeCell ref="BD2:BE5"/>
    <mergeCell ref="BE6:BE15"/>
    <mergeCell ref="BD6:BD15"/>
    <mergeCell ref="AT2:AW3"/>
    <mergeCell ref="AX2:BB3"/>
    <mergeCell ref="B2:F3"/>
    <mergeCell ref="G2:J3"/>
    <mergeCell ref="K2:O3"/>
    <mergeCell ref="BM2:BM15"/>
    <mergeCell ref="BC2:BC15"/>
    <mergeCell ref="X2:AB3"/>
    <mergeCell ref="AC2:AF3"/>
    <mergeCell ref="AG2:AJ3"/>
    <mergeCell ref="AK2:AO3"/>
    <mergeCell ref="AP2:AS3"/>
    <mergeCell ref="BL2:BL15"/>
    <mergeCell ref="BK2:BK15"/>
    <mergeCell ref="BF2:BF15"/>
    <mergeCell ref="P2:S3"/>
    <mergeCell ref="BG6:BG15"/>
    <mergeCell ref="BH6:BH15"/>
    <mergeCell ref="BG2:BJ5"/>
    <mergeCell ref="BI6:BI15"/>
    <mergeCell ref="BJ6:BJ1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I60"/>
  <sheetViews>
    <sheetView topLeftCell="B1" workbookViewId="0">
      <pane xSplit="1" topLeftCell="C1" activePane="topRight" state="frozen"/>
      <selection activeCell="B1" sqref="B1"/>
      <selection pane="topRight" activeCell="AD7" sqref="AD7"/>
    </sheetView>
  </sheetViews>
  <sheetFormatPr defaultRowHeight="12.75" outlineLevelCol="1"/>
  <cols>
    <col min="1" max="1" width="8.85546875" hidden="1" customWidth="1"/>
    <col min="2" max="2" width="35.28515625" customWidth="1"/>
    <col min="3" max="8" width="2.5703125" customWidth="1"/>
    <col min="9" max="9" width="7.42578125" customWidth="1"/>
    <col min="10" max="10" width="3.7109375" customWidth="1" outlineLevel="1"/>
    <col min="11" max="11" width="5" customWidth="1" outlineLevel="1"/>
    <col min="12" max="12" width="4.42578125" customWidth="1" outlineLevel="1"/>
    <col min="13" max="19" width="3.7109375" customWidth="1" outlineLevel="1"/>
    <col min="20" max="20" width="3.7109375" customWidth="1"/>
    <col min="21" max="30" width="3.7109375" customWidth="1" outlineLevel="1"/>
    <col min="31" max="31" width="5.42578125" customWidth="1"/>
    <col min="32" max="41" width="3.7109375" customWidth="1" outlineLevel="1"/>
    <col min="42" max="42" width="3.7109375" customWidth="1"/>
    <col min="43" max="52" width="3.7109375" customWidth="1" outlineLevel="1"/>
    <col min="53" max="53" width="3.7109375" customWidth="1"/>
    <col min="54" max="63" width="3.7109375" customWidth="1" outlineLevel="1"/>
    <col min="64" max="64" width="3.7109375" customWidth="1"/>
    <col min="65" max="74" width="3.7109375" customWidth="1" outlineLevel="1"/>
    <col min="75" max="75" width="3.7109375" customWidth="1"/>
    <col min="76" max="85" width="3.7109375" customWidth="1" outlineLevel="1"/>
    <col min="87" max="87" width="9.140625" style="147"/>
  </cols>
  <sheetData>
    <row r="1" spans="1:86" ht="1.9" customHeight="1" thickBot="1">
      <c r="A1" s="223" t="s">
        <v>112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</row>
    <row r="2" spans="1:86" ht="20.25" customHeight="1" thickBot="1">
      <c r="A2" s="224" t="s">
        <v>32</v>
      </c>
      <c r="B2" s="224" t="s">
        <v>83</v>
      </c>
      <c r="C2" s="236" t="s">
        <v>82</v>
      </c>
      <c r="D2" s="236"/>
      <c r="E2" s="236"/>
      <c r="F2" s="236"/>
      <c r="G2" s="236"/>
      <c r="H2" s="236"/>
      <c r="I2" s="237" t="s">
        <v>128</v>
      </c>
      <c r="J2" s="236"/>
      <c r="K2" s="236"/>
      <c r="L2" s="236"/>
      <c r="M2" s="236"/>
      <c r="N2" s="236"/>
      <c r="O2" s="236"/>
      <c r="P2" s="236"/>
      <c r="Q2" s="238"/>
      <c r="R2" s="237" t="s">
        <v>129</v>
      </c>
      <c r="S2" s="238"/>
      <c r="T2" s="227" t="s">
        <v>152</v>
      </c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  <c r="AV2" s="228"/>
      <c r="AW2" s="228"/>
      <c r="AX2" s="228"/>
      <c r="AY2" s="228"/>
      <c r="AZ2" s="228"/>
      <c r="BA2" s="228"/>
      <c r="BB2" s="228"/>
      <c r="BC2" s="228"/>
      <c r="BD2" s="228"/>
      <c r="BE2" s="228"/>
      <c r="BF2" s="228"/>
      <c r="BG2" s="228"/>
      <c r="BH2" s="228"/>
      <c r="BI2" s="228"/>
      <c r="BJ2" s="228"/>
      <c r="BK2" s="228"/>
      <c r="BL2" s="228"/>
      <c r="BM2" s="228"/>
      <c r="BN2" s="228"/>
      <c r="BO2" s="228"/>
      <c r="BP2" s="228"/>
      <c r="BQ2" s="228"/>
      <c r="BR2" s="228"/>
      <c r="BS2" s="228"/>
      <c r="BT2" s="228"/>
      <c r="BU2" s="228"/>
      <c r="BV2" s="228"/>
      <c r="BW2" s="228"/>
      <c r="BX2" s="228"/>
      <c r="BY2" s="228"/>
      <c r="BZ2" s="228"/>
      <c r="CA2" s="228"/>
      <c r="CB2" s="228"/>
      <c r="CC2" s="228"/>
      <c r="CD2" s="228"/>
      <c r="CE2" s="228"/>
      <c r="CF2" s="228"/>
      <c r="CG2" s="228"/>
    </row>
    <row r="3" spans="1:86" ht="15" customHeight="1" thickBot="1">
      <c r="A3" s="225"/>
      <c r="B3" s="225"/>
      <c r="C3" s="229" t="s">
        <v>140</v>
      </c>
      <c r="D3" s="229"/>
      <c r="E3" s="229"/>
      <c r="F3" s="229"/>
      <c r="G3" s="229"/>
      <c r="H3" s="229"/>
      <c r="I3" s="224" t="s">
        <v>138</v>
      </c>
      <c r="J3" s="224" t="s">
        <v>139</v>
      </c>
      <c r="K3" s="236" t="s">
        <v>130</v>
      </c>
      <c r="L3" s="236"/>
      <c r="M3" s="236"/>
      <c r="N3" s="236"/>
      <c r="O3" s="236"/>
      <c r="P3" s="236"/>
      <c r="Q3" s="238"/>
      <c r="R3" s="224" t="s">
        <v>141</v>
      </c>
      <c r="S3" s="224" t="s">
        <v>142</v>
      </c>
      <c r="T3" s="233" t="s">
        <v>143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5"/>
      <c r="AP3" s="233" t="s">
        <v>146</v>
      </c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5"/>
      <c r="BL3" s="233" t="s">
        <v>149</v>
      </c>
      <c r="BM3" s="234"/>
      <c r="BN3" s="234"/>
      <c r="BO3" s="234"/>
      <c r="BP3" s="234"/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5"/>
    </row>
    <row r="4" spans="1:86" ht="15" customHeight="1" thickBot="1">
      <c r="A4" s="225"/>
      <c r="B4" s="225"/>
      <c r="C4" s="239">
        <v>1</v>
      </c>
      <c r="D4" s="242">
        <v>2</v>
      </c>
      <c r="E4" s="239">
        <v>3</v>
      </c>
      <c r="F4" s="242">
        <v>4</v>
      </c>
      <c r="G4" s="239">
        <v>5</v>
      </c>
      <c r="H4" s="242">
        <v>6</v>
      </c>
      <c r="I4" s="225"/>
      <c r="J4" s="225"/>
      <c r="K4" s="224" t="s">
        <v>132</v>
      </c>
      <c r="L4" s="224" t="s">
        <v>131</v>
      </c>
      <c r="M4" s="224" t="s">
        <v>133</v>
      </c>
      <c r="N4" s="224" t="s">
        <v>134</v>
      </c>
      <c r="O4" s="224" t="s">
        <v>135</v>
      </c>
      <c r="P4" s="224" t="s">
        <v>136</v>
      </c>
      <c r="Q4" s="224" t="s">
        <v>137</v>
      </c>
      <c r="R4" s="225"/>
      <c r="S4" s="225"/>
      <c r="T4" s="233" t="s">
        <v>144</v>
      </c>
      <c r="U4" s="234"/>
      <c r="V4" s="234"/>
      <c r="W4" s="234"/>
      <c r="X4" s="234"/>
      <c r="Y4" s="234"/>
      <c r="Z4" s="234"/>
      <c r="AA4" s="234"/>
      <c r="AB4" s="234"/>
      <c r="AC4" s="234"/>
      <c r="AD4" s="235"/>
      <c r="AE4" s="233" t="s">
        <v>145</v>
      </c>
      <c r="AF4" s="234"/>
      <c r="AG4" s="234"/>
      <c r="AH4" s="234"/>
      <c r="AI4" s="234"/>
      <c r="AJ4" s="234"/>
      <c r="AK4" s="234"/>
      <c r="AL4" s="234"/>
      <c r="AM4" s="234"/>
      <c r="AN4" s="234"/>
      <c r="AO4" s="235"/>
      <c r="AP4" s="230" t="s">
        <v>147</v>
      </c>
      <c r="AQ4" s="231"/>
      <c r="AR4" s="231"/>
      <c r="AS4" s="231"/>
      <c r="AT4" s="231"/>
      <c r="AU4" s="231"/>
      <c r="AV4" s="231"/>
      <c r="AW4" s="231"/>
      <c r="AX4" s="231"/>
      <c r="AY4" s="231"/>
      <c r="AZ4" s="232"/>
      <c r="BA4" s="230" t="s">
        <v>148</v>
      </c>
      <c r="BB4" s="231"/>
      <c r="BC4" s="231"/>
      <c r="BD4" s="231"/>
      <c r="BE4" s="231"/>
      <c r="BF4" s="231"/>
      <c r="BG4" s="231"/>
      <c r="BH4" s="231"/>
      <c r="BI4" s="231"/>
      <c r="BJ4" s="231"/>
      <c r="BK4" s="232"/>
      <c r="BL4" s="230" t="s">
        <v>150</v>
      </c>
      <c r="BM4" s="231"/>
      <c r="BN4" s="231"/>
      <c r="BO4" s="231"/>
      <c r="BP4" s="231"/>
      <c r="BQ4" s="231"/>
      <c r="BR4" s="231"/>
      <c r="BS4" s="231"/>
      <c r="BT4" s="231"/>
      <c r="BU4" s="231"/>
      <c r="BV4" s="232"/>
      <c r="BW4" s="230" t="s">
        <v>151</v>
      </c>
      <c r="BX4" s="231"/>
      <c r="BY4" s="231"/>
      <c r="BZ4" s="231"/>
      <c r="CA4" s="231"/>
      <c r="CB4" s="231"/>
      <c r="CC4" s="231"/>
      <c r="CD4" s="231"/>
      <c r="CE4" s="231"/>
      <c r="CF4" s="231"/>
      <c r="CG4" s="232"/>
    </row>
    <row r="5" spans="1:86" ht="15" customHeight="1" thickBot="1">
      <c r="A5" s="225"/>
      <c r="B5" s="225"/>
      <c r="C5" s="240"/>
      <c r="D5" s="243"/>
      <c r="E5" s="240"/>
      <c r="F5" s="243"/>
      <c r="G5" s="240"/>
      <c r="H5" s="243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17" t="s">
        <v>138</v>
      </c>
      <c r="U5" s="217" t="s">
        <v>139</v>
      </c>
      <c r="V5" s="219" t="s">
        <v>130</v>
      </c>
      <c r="W5" s="219"/>
      <c r="X5" s="219"/>
      <c r="Y5" s="219"/>
      <c r="Z5" s="219"/>
      <c r="AA5" s="219"/>
      <c r="AB5" s="220"/>
      <c r="AC5" s="221" t="s">
        <v>129</v>
      </c>
      <c r="AD5" s="222"/>
      <c r="AE5" s="217" t="s">
        <v>138</v>
      </c>
      <c r="AF5" s="217" t="s">
        <v>139</v>
      </c>
      <c r="AG5" s="219" t="s">
        <v>130</v>
      </c>
      <c r="AH5" s="219"/>
      <c r="AI5" s="219"/>
      <c r="AJ5" s="219"/>
      <c r="AK5" s="219"/>
      <c r="AL5" s="219"/>
      <c r="AM5" s="220"/>
      <c r="AN5" s="221" t="s">
        <v>129</v>
      </c>
      <c r="AO5" s="222"/>
      <c r="AP5" s="217" t="s">
        <v>138</v>
      </c>
      <c r="AQ5" s="217" t="s">
        <v>139</v>
      </c>
      <c r="AR5" s="219" t="s">
        <v>130</v>
      </c>
      <c r="AS5" s="219"/>
      <c r="AT5" s="219"/>
      <c r="AU5" s="219"/>
      <c r="AV5" s="219"/>
      <c r="AW5" s="219"/>
      <c r="AX5" s="220"/>
      <c r="AY5" s="221" t="s">
        <v>129</v>
      </c>
      <c r="AZ5" s="222"/>
      <c r="BA5" s="217" t="s">
        <v>138</v>
      </c>
      <c r="BB5" s="217" t="s">
        <v>139</v>
      </c>
      <c r="BC5" s="219" t="s">
        <v>130</v>
      </c>
      <c r="BD5" s="219"/>
      <c r="BE5" s="219"/>
      <c r="BF5" s="219"/>
      <c r="BG5" s="219"/>
      <c r="BH5" s="219"/>
      <c r="BI5" s="220"/>
      <c r="BJ5" s="221" t="s">
        <v>129</v>
      </c>
      <c r="BK5" s="222"/>
      <c r="BL5" s="217" t="s">
        <v>138</v>
      </c>
      <c r="BM5" s="217" t="s">
        <v>139</v>
      </c>
      <c r="BN5" s="219" t="s">
        <v>130</v>
      </c>
      <c r="BO5" s="219"/>
      <c r="BP5" s="219"/>
      <c r="BQ5" s="219"/>
      <c r="BR5" s="219"/>
      <c r="BS5" s="219"/>
      <c r="BT5" s="220"/>
      <c r="BU5" s="221" t="s">
        <v>129</v>
      </c>
      <c r="BV5" s="222"/>
      <c r="BW5" s="217" t="s">
        <v>138</v>
      </c>
      <c r="BX5" s="217" t="s">
        <v>139</v>
      </c>
      <c r="BY5" s="219" t="s">
        <v>130</v>
      </c>
      <c r="BZ5" s="219"/>
      <c r="CA5" s="219"/>
      <c r="CB5" s="219"/>
      <c r="CC5" s="219"/>
      <c r="CD5" s="219"/>
      <c r="CE5" s="220"/>
      <c r="CF5" s="221" t="s">
        <v>129</v>
      </c>
      <c r="CG5" s="222"/>
    </row>
    <row r="6" spans="1:86" ht="15" customHeight="1" thickBot="1">
      <c r="A6" s="226"/>
      <c r="B6" s="226"/>
      <c r="C6" s="241"/>
      <c r="D6" s="244"/>
      <c r="E6" s="241"/>
      <c r="F6" s="244"/>
      <c r="G6" s="241"/>
      <c r="H6" s="244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18"/>
      <c r="U6" s="218"/>
      <c r="V6" s="90" t="s">
        <v>132</v>
      </c>
      <c r="W6" s="90" t="s">
        <v>131</v>
      </c>
      <c r="X6" s="90" t="s">
        <v>133</v>
      </c>
      <c r="Y6" s="90" t="s">
        <v>134</v>
      </c>
      <c r="Z6" s="90" t="s">
        <v>135</v>
      </c>
      <c r="AA6" s="90" t="s">
        <v>136</v>
      </c>
      <c r="AB6" s="90" t="s">
        <v>137</v>
      </c>
      <c r="AC6" s="128" t="s">
        <v>141</v>
      </c>
      <c r="AD6" s="128" t="s">
        <v>142</v>
      </c>
      <c r="AE6" s="218"/>
      <c r="AF6" s="218"/>
      <c r="AG6" s="90" t="s">
        <v>132</v>
      </c>
      <c r="AH6" s="90" t="s">
        <v>131</v>
      </c>
      <c r="AI6" s="90" t="s">
        <v>133</v>
      </c>
      <c r="AJ6" s="90" t="s">
        <v>134</v>
      </c>
      <c r="AK6" s="90" t="s">
        <v>135</v>
      </c>
      <c r="AL6" s="90" t="s">
        <v>136</v>
      </c>
      <c r="AM6" s="90" t="s">
        <v>137</v>
      </c>
      <c r="AN6" s="128" t="s">
        <v>141</v>
      </c>
      <c r="AO6" s="128" t="s">
        <v>142</v>
      </c>
      <c r="AP6" s="218"/>
      <c r="AQ6" s="218"/>
      <c r="AR6" s="90" t="s">
        <v>132</v>
      </c>
      <c r="AS6" s="90" t="s">
        <v>131</v>
      </c>
      <c r="AT6" s="90" t="s">
        <v>133</v>
      </c>
      <c r="AU6" s="90" t="s">
        <v>134</v>
      </c>
      <c r="AV6" s="90" t="s">
        <v>135</v>
      </c>
      <c r="AW6" s="90" t="s">
        <v>136</v>
      </c>
      <c r="AX6" s="90" t="s">
        <v>137</v>
      </c>
      <c r="AY6" s="128" t="s">
        <v>141</v>
      </c>
      <c r="AZ6" s="128" t="s">
        <v>142</v>
      </c>
      <c r="BA6" s="218"/>
      <c r="BB6" s="218"/>
      <c r="BC6" s="90" t="s">
        <v>132</v>
      </c>
      <c r="BD6" s="90" t="s">
        <v>131</v>
      </c>
      <c r="BE6" s="90" t="s">
        <v>133</v>
      </c>
      <c r="BF6" s="90" t="s">
        <v>134</v>
      </c>
      <c r="BG6" s="90" t="s">
        <v>135</v>
      </c>
      <c r="BH6" s="90" t="s">
        <v>136</v>
      </c>
      <c r="BI6" s="90" t="s">
        <v>137</v>
      </c>
      <c r="BJ6" s="128" t="s">
        <v>141</v>
      </c>
      <c r="BK6" s="128" t="s">
        <v>142</v>
      </c>
      <c r="BL6" s="218"/>
      <c r="BM6" s="218"/>
      <c r="BN6" s="90" t="s">
        <v>132</v>
      </c>
      <c r="BO6" s="90" t="s">
        <v>131</v>
      </c>
      <c r="BP6" s="90" t="s">
        <v>133</v>
      </c>
      <c r="BQ6" s="90" t="s">
        <v>134</v>
      </c>
      <c r="BR6" s="90" t="s">
        <v>135</v>
      </c>
      <c r="BS6" s="90" t="s">
        <v>136</v>
      </c>
      <c r="BT6" s="90" t="s">
        <v>137</v>
      </c>
      <c r="BU6" s="128" t="s">
        <v>141</v>
      </c>
      <c r="BV6" s="128" t="s">
        <v>142</v>
      </c>
      <c r="BW6" s="218"/>
      <c r="BX6" s="218"/>
      <c r="BY6" s="90" t="s">
        <v>132</v>
      </c>
      <c r="BZ6" s="90" t="s">
        <v>131</v>
      </c>
      <c r="CA6" s="90" t="s">
        <v>133</v>
      </c>
      <c r="CB6" s="90" t="s">
        <v>134</v>
      </c>
      <c r="CC6" s="90" t="s">
        <v>135</v>
      </c>
      <c r="CD6" s="90" t="s">
        <v>136</v>
      </c>
      <c r="CE6" s="90" t="s">
        <v>137</v>
      </c>
      <c r="CF6" s="128" t="s">
        <v>141</v>
      </c>
      <c r="CG6" s="128" t="s">
        <v>142</v>
      </c>
    </row>
    <row r="7" spans="1:86" ht="13.5" thickBot="1">
      <c r="A7" s="89">
        <v>1</v>
      </c>
      <c r="B7" s="89">
        <v>2</v>
      </c>
      <c r="C7" s="227">
        <v>3</v>
      </c>
      <c r="D7" s="229"/>
      <c r="E7" s="229"/>
      <c r="F7" s="229"/>
      <c r="G7" s="229"/>
      <c r="H7" s="229"/>
      <c r="I7" s="89">
        <v>4</v>
      </c>
      <c r="J7" s="89">
        <v>5</v>
      </c>
      <c r="K7" s="89">
        <v>6</v>
      </c>
      <c r="L7" s="89">
        <v>7</v>
      </c>
      <c r="M7" s="89">
        <v>8</v>
      </c>
      <c r="N7" s="89">
        <v>9</v>
      </c>
      <c r="O7" s="89">
        <v>10</v>
      </c>
      <c r="P7" s="89">
        <v>11</v>
      </c>
      <c r="Q7" s="89">
        <v>12</v>
      </c>
      <c r="R7" s="89">
        <v>13</v>
      </c>
      <c r="S7" s="89">
        <v>14</v>
      </c>
      <c r="T7" s="88"/>
      <c r="U7" s="88"/>
      <c r="V7" s="88"/>
      <c r="W7" s="88"/>
      <c r="X7" s="91"/>
      <c r="Y7" s="92"/>
      <c r="Z7" s="92"/>
      <c r="AA7" s="92"/>
      <c r="AB7" s="92"/>
      <c r="AC7" s="129"/>
      <c r="AD7" s="129"/>
      <c r="AE7" s="92"/>
      <c r="AF7" s="92"/>
      <c r="AG7" s="92"/>
      <c r="AH7" s="92"/>
      <c r="AI7" s="92"/>
      <c r="AJ7" s="92"/>
      <c r="AK7" s="92"/>
      <c r="AL7" s="92"/>
      <c r="AM7" s="92"/>
      <c r="AN7" s="129"/>
      <c r="AO7" s="135"/>
      <c r="AP7" s="92"/>
      <c r="AQ7" s="92"/>
      <c r="AR7" s="92"/>
      <c r="AS7" s="92"/>
      <c r="AT7" s="92"/>
      <c r="AU7" s="92"/>
      <c r="AV7" s="92"/>
      <c r="AW7" s="92"/>
      <c r="AX7" s="92"/>
      <c r="AY7" s="129"/>
      <c r="AZ7" s="129"/>
      <c r="BA7" s="92"/>
      <c r="BB7" s="92"/>
      <c r="BC7" s="92"/>
      <c r="BD7" s="92"/>
      <c r="BE7" s="92"/>
      <c r="BF7" s="92"/>
      <c r="BG7" s="92"/>
      <c r="BH7" s="92"/>
      <c r="BI7" s="92"/>
      <c r="BJ7" s="129"/>
      <c r="BK7" s="129"/>
      <c r="BL7" s="92"/>
      <c r="BM7" s="92"/>
      <c r="BN7" s="92"/>
      <c r="BO7" s="92"/>
      <c r="BP7" s="92"/>
      <c r="BQ7" s="92"/>
      <c r="BR7" s="92"/>
      <c r="BS7" s="92"/>
      <c r="BT7" s="92"/>
      <c r="BU7" s="129"/>
      <c r="BV7" s="129"/>
      <c r="BW7" s="92"/>
      <c r="BX7" s="92"/>
      <c r="BY7" s="92"/>
      <c r="BZ7" s="92"/>
      <c r="CA7" s="92"/>
      <c r="CB7" s="92"/>
      <c r="CC7" s="92"/>
      <c r="CD7" s="92"/>
      <c r="CE7" s="92"/>
      <c r="CF7" s="129"/>
      <c r="CG7" s="129"/>
    </row>
    <row r="8" spans="1:86" ht="31.9" customHeight="1" thickBot="1">
      <c r="A8" s="109"/>
      <c r="B8" s="110" t="s">
        <v>158</v>
      </c>
      <c r="C8" s="111"/>
      <c r="D8" s="111"/>
      <c r="E8" s="111"/>
      <c r="F8" s="111"/>
      <c r="G8" s="111"/>
      <c r="H8" s="111"/>
      <c r="I8" s="122">
        <f>SUM(I9,I28,I54)</f>
        <v>4172</v>
      </c>
      <c r="J8" s="122">
        <f>SUM(J9,J28,J54)</f>
        <v>880</v>
      </c>
      <c r="K8" s="122">
        <f>SUM(K9,K28,K54)</f>
        <v>1041</v>
      </c>
      <c r="L8" s="122">
        <f>SUM(L9,L28,L54)</f>
        <v>2590</v>
      </c>
      <c r="M8" s="122">
        <f t="shared" ref="M8:S8" si="0">SUM(M9,M28,M54)</f>
        <v>3</v>
      </c>
      <c r="N8" s="122">
        <f t="shared" si="0"/>
        <v>0</v>
      </c>
      <c r="O8" s="122">
        <f t="shared" si="0"/>
        <v>530</v>
      </c>
      <c r="P8" s="122">
        <f t="shared" si="0"/>
        <v>8</v>
      </c>
      <c r="Q8" s="122">
        <f t="shared" si="0"/>
        <v>0</v>
      </c>
      <c r="R8" s="122">
        <f t="shared" si="0"/>
        <v>0</v>
      </c>
      <c r="S8" s="122">
        <f t="shared" si="0"/>
        <v>0</v>
      </c>
      <c r="T8" s="120">
        <f>SUM(T9,T28,T54,T55)</f>
        <v>612</v>
      </c>
      <c r="U8" s="120">
        <f t="shared" ref="U8:AC8" si="1">SUM(U9,U28,U54,U55)</f>
        <v>135</v>
      </c>
      <c r="V8" s="120">
        <f t="shared" si="1"/>
        <v>202</v>
      </c>
      <c r="W8" s="120">
        <f t="shared" si="1"/>
        <v>282</v>
      </c>
      <c r="X8" s="120">
        <f t="shared" si="1"/>
        <v>0</v>
      </c>
      <c r="Y8" s="120">
        <f t="shared" si="1"/>
        <v>0</v>
      </c>
      <c r="Z8" s="120">
        <f t="shared" si="1"/>
        <v>125</v>
      </c>
      <c r="AA8" s="120">
        <f t="shared" si="1"/>
        <v>3</v>
      </c>
      <c r="AB8" s="120">
        <f t="shared" si="1"/>
        <v>0</v>
      </c>
      <c r="AC8" s="120">
        <f t="shared" si="1"/>
        <v>0</v>
      </c>
      <c r="AD8" s="120">
        <f>SUM(AD9,AD28,AD54,AD55)</f>
        <v>0</v>
      </c>
      <c r="AE8" s="120">
        <f t="shared" ref="AE8:CG8" si="2">SUM(AE9,AE28,AE54,AE55)</f>
        <v>822</v>
      </c>
      <c r="AF8" s="120">
        <f t="shared" si="2"/>
        <v>184</v>
      </c>
      <c r="AG8" s="120">
        <f t="shared" si="2"/>
        <v>245</v>
      </c>
      <c r="AH8" s="120">
        <f t="shared" si="2"/>
        <v>453</v>
      </c>
      <c r="AI8" s="120">
        <f t="shared" si="2"/>
        <v>0</v>
      </c>
      <c r="AJ8" s="120">
        <f t="shared" si="2"/>
        <v>0</v>
      </c>
      <c r="AK8" s="120">
        <f t="shared" si="2"/>
        <v>123</v>
      </c>
      <c r="AL8" s="120">
        <f t="shared" si="2"/>
        <v>1</v>
      </c>
      <c r="AM8" s="120">
        <f t="shared" si="2"/>
        <v>0</v>
      </c>
      <c r="AN8" s="120">
        <f t="shared" si="2"/>
        <v>0</v>
      </c>
      <c r="AO8" s="120">
        <f t="shared" si="2"/>
        <v>18</v>
      </c>
      <c r="AP8" s="120">
        <f t="shared" si="2"/>
        <v>594</v>
      </c>
      <c r="AQ8" s="120">
        <f t="shared" si="2"/>
        <v>140</v>
      </c>
      <c r="AR8" s="120">
        <f t="shared" si="2"/>
        <v>176</v>
      </c>
      <c r="AS8" s="120">
        <f t="shared" si="2"/>
        <v>351</v>
      </c>
      <c r="AT8" s="120">
        <f t="shared" si="2"/>
        <v>0</v>
      </c>
      <c r="AU8" s="120">
        <f t="shared" si="2"/>
        <v>0</v>
      </c>
      <c r="AV8" s="120">
        <f t="shared" si="2"/>
        <v>66</v>
      </c>
      <c r="AW8" s="120">
        <f t="shared" si="2"/>
        <v>1</v>
      </c>
      <c r="AX8" s="120">
        <f t="shared" si="2"/>
        <v>0</v>
      </c>
      <c r="AY8" s="120">
        <f t="shared" si="2"/>
        <v>0</v>
      </c>
      <c r="AZ8" s="120">
        <f t="shared" si="2"/>
        <v>36</v>
      </c>
      <c r="BA8" s="120">
        <f t="shared" si="2"/>
        <v>816</v>
      </c>
      <c r="BB8" s="120">
        <f t="shared" si="2"/>
        <v>183</v>
      </c>
      <c r="BC8" s="120">
        <f t="shared" si="2"/>
        <v>244</v>
      </c>
      <c r="BD8" s="120">
        <f t="shared" si="2"/>
        <v>459</v>
      </c>
      <c r="BE8" s="120">
        <f t="shared" si="2"/>
        <v>0</v>
      </c>
      <c r="BF8" s="120">
        <f t="shared" si="2"/>
        <v>0</v>
      </c>
      <c r="BG8" s="120">
        <f t="shared" si="2"/>
        <v>110</v>
      </c>
      <c r="BH8" s="120">
        <f t="shared" si="2"/>
        <v>3</v>
      </c>
      <c r="BI8" s="120">
        <f t="shared" si="2"/>
        <v>0</v>
      </c>
      <c r="BJ8" s="120">
        <f t="shared" si="2"/>
        <v>0</v>
      </c>
      <c r="BK8" s="120">
        <f t="shared" si="2"/>
        <v>18</v>
      </c>
      <c r="BL8" s="120">
        <f t="shared" si="2"/>
        <v>604</v>
      </c>
      <c r="BM8" s="120">
        <f t="shared" si="2"/>
        <v>65</v>
      </c>
      <c r="BN8" s="120">
        <f t="shared" si="2"/>
        <v>78</v>
      </c>
      <c r="BO8" s="120">
        <f t="shared" si="2"/>
        <v>490</v>
      </c>
      <c r="BP8" s="120">
        <f t="shared" si="2"/>
        <v>3</v>
      </c>
      <c r="BQ8" s="120">
        <f t="shared" si="2"/>
        <v>0</v>
      </c>
      <c r="BR8" s="120">
        <f t="shared" si="2"/>
        <v>33</v>
      </c>
      <c r="BS8" s="120">
        <f t="shared" si="2"/>
        <v>0</v>
      </c>
      <c r="BT8" s="120">
        <f t="shared" si="2"/>
        <v>0</v>
      </c>
      <c r="BU8" s="120">
        <f t="shared" si="2"/>
        <v>0</v>
      </c>
      <c r="BV8" s="120">
        <f t="shared" si="2"/>
        <v>18</v>
      </c>
      <c r="BW8" s="120">
        <f t="shared" si="2"/>
        <v>760</v>
      </c>
      <c r="BX8" s="120">
        <f t="shared" si="2"/>
        <v>173</v>
      </c>
      <c r="BY8" s="120">
        <f t="shared" si="2"/>
        <v>96</v>
      </c>
      <c r="BZ8" s="120">
        <f t="shared" si="2"/>
        <v>591</v>
      </c>
      <c r="CA8" s="120">
        <f t="shared" si="2"/>
        <v>0</v>
      </c>
      <c r="CB8" s="120">
        <f t="shared" si="2"/>
        <v>0</v>
      </c>
      <c r="CC8" s="120">
        <f t="shared" si="2"/>
        <v>73</v>
      </c>
      <c r="CD8" s="120">
        <f t="shared" si="2"/>
        <v>0</v>
      </c>
      <c r="CE8" s="120">
        <f t="shared" si="2"/>
        <v>0</v>
      </c>
      <c r="CF8" s="120">
        <f t="shared" si="2"/>
        <v>0</v>
      </c>
      <c r="CG8" s="120">
        <f t="shared" si="2"/>
        <v>18</v>
      </c>
      <c r="CH8" s="146"/>
    </row>
    <row r="9" spans="1:86" ht="13.5" thickBot="1">
      <c r="A9" s="107" t="s">
        <v>69</v>
      </c>
      <c r="B9" s="108" t="s">
        <v>68</v>
      </c>
      <c r="C9" s="111"/>
      <c r="D9" s="111"/>
      <c r="E9" s="111"/>
      <c r="F9" s="111"/>
      <c r="G9" s="111"/>
      <c r="H9" s="111"/>
      <c r="I9" s="111">
        <f>SUM(I10,I22)</f>
        <v>1690</v>
      </c>
      <c r="J9" s="111">
        <f>SUM(J10,J22)</f>
        <v>362</v>
      </c>
      <c r="K9" s="111">
        <f t="shared" ref="K9:BU9" si="3">SUM(K10,K22)</f>
        <v>789</v>
      </c>
      <c r="L9" s="111">
        <f t="shared" si="3"/>
        <v>621</v>
      </c>
      <c r="M9" s="111">
        <f t="shared" si="3"/>
        <v>0</v>
      </c>
      <c r="N9" s="111">
        <f t="shared" si="3"/>
        <v>0</v>
      </c>
      <c r="O9" s="111">
        <f t="shared" si="3"/>
        <v>272</v>
      </c>
      <c r="P9" s="111">
        <f t="shared" si="3"/>
        <v>8</v>
      </c>
      <c r="Q9" s="111">
        <f t="shared" si="3"/>
        <v>0</v>
      </c>
      <c r="R9" s="111">
        <f t="shared" si="3"/>
        <v>0</v>
      </c>
      <c r="S9" s="111">
        <f t="shared" si="3"/>
        <v>0</v>
      </c>
      <c r="T9" s="111">
        <f>SUM(T10,T22)</f>
        <v>428</v>
      </c>
      <c r="U9" s="111">
        <f t="shared" si="3"/>
        <v>86</v>
      </c>
      <c r="V9" s="111">
        <f t="shared" si="3"/>
        <v>201</v>
      </c>
      <c r="W9" s="111">
        <f t="shared" si="3"/>
        <v>171</v>
      </c>
      <c r="X9" s="111">
        <f t="shared" si="3"/>
        <v>0</v>
      </c>
      <c r="Y9" s="111">
        <f t="shared" si="3"/>
        <v>0</v>
      </c>
      <c r="Z9" s="111">
        <f t="shared" si="3"/>
        <v>53</v>
      </c>
      <c r="AA9" s="111">
        <f t="shared" si="3"/>
        <v>3</v>
      </c>
      <c r="AB9" s="111">
        <f t="shared" si="3"/>
        <v>0</v>
      </c>
      <c r="AC9" s="130">
        <f t="shared" si="3"/>
        <v>0</v>
      </c>
      <c r="AD9" s="130">
        <f t="shared" si="3"/>
        <v>0</v>
      </c>
      <c r="AE9" s="111">
        <f t="shared" si="3"/>
        <v>490</v>
      </c>
      <c r="AF9" s="111">
        <f t="shared" si="3"/>
        <v>106</v>
      </c>
      <c r="AG9" s="111">
        <f t="shared" si="3"/>
        <v>225</v>
      </c>
      <c r="AH9" s="111">
        <f t="shared" si="3"/>
        <v>173</v>
      </c>
      <c r="AI9" s="111">
        <f t="shared" si="3"/>
        <v>0</v>
      </c>
      <c r="AJ9" s="111">
        <f t="shared" si="3"/>
        <v>0</v>
      </c>
      <c r="AK9" s="111">
        <f t="shared" si="3"/>
        <v>91</v>
      </c>
      <c r="AL9" s="111">
        <f t="shared" si="3"/>
        <v>1</v>
      </c>
      <c r="AM9" s="111">
        <f t="shared" si="3"/>
        <v>0</v>
      </c>
      <c r="AN9" s="130">
        <f t="shared" si="3"/>
        <v>0</v>
      </c>
      <c r="AO9" s="130">
        <f t="shared" si="3"/>
        <v>0</v>
      </c>
      <c r="AP9" s="111">
        <f t="shared" si="3"/>
        <v>316</v>
      </c>
      <c r="AQ9" s="111">
        <f t="shared" si="3"/>
        <v>84</v>
      </c>
      <c r="AR9" s="111">
        <f t="shared" si="3"/>
        <v>151</v>
      </c>
      <c r="AS9" s="111">
        <f t="shared" si="3"/>
        <v>121</v>
      </c>
      <c r="AT9" s="111">
        <f t="shared" si="3"/>
        <v>0</v>
      </c>
      <c r="AU9" s="111">
        <f t="shared" si="3"/>
        <v>0</v>
      </c>
      <c r="AV9" s="111">
        <f t="shared" si="3"/>
        <v>43</v>
      </c>
      <c r="AW9" s="111">
        <f t="shared" si="3"/>
        <v>1</v>
      </c>
      <c r="AX9" s="111">
        <f t="shared" si="3"/>
        <v>0</v>
      </c>
      <c r="AY9" s="130">
        <f t="shared" si="3"/>
        <v>0</v>
      </c>
      <c r="AZ9" s="130">
        <f t="shared" si="3"/>
        <v>36</v>
      </c>
      <c r="BA9" s="111">
        <f t="shared" si="3"/>
        <v>456</v>
      </c>
      <c r="BB9" s="111">
        <f t="shared" si="3"/>
        <v>86</v>
      </c>
      <c r="BC9" s="111">
        <f t="shared" si="3"/>
        <v>212</v>
      </c>
      <c r="BD9" s="111">
        <f t="shared" si="3"/>
        <v>156</v>
      </c>
      <c r="BE9" s="111">
        <f t="shared" si="3"/>
        <v>0</v>
      </c>
      <c r="BF9" s="111">
        <f t="shared" si="3"/>
        <v>0</v>
      </c>
      <c r="BG9" s="111">
        <f t="shared" si="3"/>
        <v>85</v>
      </c>
      <c r="BH9" s="111">
        <f t="shared" si="3"/>
        <v>3</v>
      </c>
      <c r="BI9" s="111">
        <f t="shared" si="3"/>
        <v>0</v>
      </c>
      <c r="BJ9" s="130">
        <f t="shared" si="3"/>
        <v>0</v>
      </c>
      <c r="BK9" s="130">
        <f t="shared" si="3"/>
        <v>18</v>
      </c>
      <c r="BL9" s="111">
        <f t="shared" si="3"/>
        <v>0</v>
      </c>
      <c r="BM9" s="111">
        <f t="shared" si="3"/>
        <v>0</v>
      </c>
      <c r="BN9" s="111">
        <f t="shared" si="3"/>
        <v>0</v>
      </c>
      <c r="BO9" s="111">
        <f t="shared" si="3"/>
        <v>0</v>
      </c>
      <c r="BP9" s="111">
        <f t="shared" si="3"/>
        <v>0</v>
      </c>
      <c r="BQ9" s="111">
        <f t="shared" si="3"/>
        <v>0</v>
      </c>
      <c r="BR9" s="111">
        <f t="shared" si="3"/>
        <v>0</v>
      </c>
      <c r="BS9" s="111">
        <f t="shared" si="3"/>
        <v>0</v>
      </c>
      <c r="BT9" s="111">
        <f t="shared" si="3"/>
        <v>0</v>
      </c>
      <c r="BU9" s="130">
        <f t="shared" si="3"/>
        <v>0</v>
      </c>
      <c r="BV9" s="130">
        <f t="shared" ref="BV9:CG9" si="4">SUM(BV10,BV22)</f>
        <v>0</v>
      </c>
      <c r="BW9" s="111">
        <f t="shared" si="4"/>
        <v>0</v>
      </c>
      <c r="BX9" s="111">
        <f t="shared" si="4"/>
        <v>0</v>
      </c>
      <c r="BY9" s="111">
        <f t="shared" si="4"/>
        <v>0</v>
      </c>
      <c r="BZ9" s="111">
        <f t="shared" si="4"/>
        <v>0</v>
      </c>
      <c r="CA9" s="111">
        <f t="shared" si="4"/>
        <v>0</v>
      </c>
      <c r="CB9" s="111">
        <f t="shared" si="4"/>
        <v>0</v>
      </c>
      <c r="CC9" s="111">
        <f t="shared" si="4"/>
        <v>0</v>
      </c>
      <c r="CD9" s="111">
        <f t="shared" si="4"/>
        <v>0</v>
      </c>
      <c r="CE9" s="111">
        <f t="shared" si="4"/>
        <v>0</v>
      </c>
      <c r="CF9" s="130">
        <f t="shared" si="4"/>
        <v>0</v>
      </c>
      <c r="CG9" s="130">
        <f t="shared" si="4"/>
        <v>0</v>
      </c>
    </row>
    <row r="10" spans="1:86" ht="13.5" thickBot="1">
      <c r="A10" s="107" t="s">
        <v>70</v>
      </c>
      <c r="B10" s="108" t="s">
        <v>71</v>
      </c>
      <c r="C10" s="111"/>
      <c r="D10" s="111"/>
      <c r="E10" s="111"/>
      <c r="F10" s="111"/>
      <c r="G10" s="111"/>
      <c r="H10" s="111"/>
      <c r="I10" s="111">
        <f>SUM(I11:I21)</f>
        <v>1111</v>
      </c>
      <c r="J10" s="111">
        <f t="shared" ref="J10:BU10" si="5">SUM(J11:J21)</f>
        <v>239</v>
      </c>
      <c r="K10" s="111">
        <f t="shared" si="5"/>
        <v>441</v>
      </c>
      <c r="L10" s="111">
        <f t="shared" si="5"/>
        <v>434</v>
      </c>
      <c r="M10" s="111">
        <f t="shared" si="5"/>
        <v>0</v>
      </c>
      <c r="N10" s="111">
        <f t="shared" si="5"/>
        <v>0</v>
      </c>
      <c r="O10" s="111">
        <f t="shared" si="5"/>
        <v>236</v>
      </c>
      <c r="P10" s="111">
        <f t="shared" si="5"/>
        <v>0</v>
      </c>
      <c r="Q10" s="111">
        <f t="shared" si="5"/>
        <v>0</v>
      </c>
      <c r="R10" s="111">
        <f t="shared" si="5"/>
        <v>0</v>
      </c>
      <c r="S10" s="111">
        <f t="shared" si="5"/>
        <v>0</v>
      </c>
      <c r="T10" s="111">
        <f>SUM(T11:T21)</f>
        <v>250</v>
      </c>
      <c r="U10" s="111">
        <f t="shared" si="5"/>
        <v>49</v>
      </c>
      <c r="V10" s="111">
        <f t="shared" si="5"/>
        <v>97</v>
      </c>
      <c r="W10" s="111">
        <f t="shared" si="5"/>
        <v>105</v>
      </c>
      <c r="X10" s="111">
        <f t="shared" si="5"/>
        <v>0</v>
      </c>
      <c r="Y10" s="111">
        <f t="shared" si="5"/>
        <v>0</v>
      </c>
      <c r="Z10" s="111">
        <f t="shared" si="5"/>
        <v>48</v>
      </c>
      <c r="AA10" s="111">
        <f t="shared" si="5"/>
        <v>0</v>
      </c>
      <c r="AB10" s="111">
        <f t="shared" si="5"/>
        <v>0</v>
      </c>
      <c r="AC10" s="130">
        <f t="shared" si="5"/>
        <v>0</v>
      </c>
      <c r="AD10" s="130">
        <f t="shared" si="5"/>
        <v>0</v>
      </c>
      <c r="AE10" s="111">
        <f t="shared" si="5"/>
        <v>338</v>
      </c>
      <c r="AF10" s="111">
        <f t="shared" si="5"/>
        <v>69</v>
      </c>
      <c r="AG10" s="111">
        <f t="shared" si="5"/>
        <v>127</v>
      </c>
      <c r="AH10" s="111">
        <f t="shared" si="5"/>
        <v>134</v>
      </c>
      <c r="AI10" s="111">
        <f t="shared" si="5"/>
        <v>0</v>
      </c>
      <c r="AJ10" s="111">
        <f t="shared" si="5"/>
        <v>0</v>
      </c>
      <c r="AK10" s="111">
        <f t="shared" si="5"/>
        <v>77</v>
      </c>
      <c r="AL10" s="111">
        <f t="shared" si="5"/>
        <v>0</v>
      </c>
      <c r="AM10" s="111">
        <f t="shared" si="5"/>
        <v>0</v>
      </c>
      <c r="AN10" s="130">
        <f t="shared" si="5"/>
        <v>0</v>
      </c>
      <c r="AO10" s="130">
        <f t="shared" si="5"/>
        <v>0</v>
      </c>
      <c r="AP10" s="111">
        <f t="shared" si="5"/>
        <v>185</v>
      </c>
      <c r="AQ10" s="111">
        <f t="shared" si="5"/>
        <v>54</v>
      </c>
      <c r="AR10" s="111">
        <f t="shared" si="5"/>
        <v>65</v>
      </c>
      <c r="AS10" s="111">
        <f t="shared" si="5"/>
        <v>85</v>
      </c>
      <c r="AT10" s="111">
        <f t="shared" si="5"/>
        <v>0</v>
      </c>
      <c r="AU10" s="111">
        <f t="shared" si="5"/>
        <v>0</v>
      </c>
      <c r="AV10" s="111">
        <f t="shared" si="5"/>
        <v>35</v>
      </c>
      <c r="AW10" s="111">
        <f t="shared" si="5"/>
        <v>0</v>
      </c>
      <c r="AX10" s="111">
        <f t="shared" si="5"/>
        <v>0</v>
      </c>
      <c r="AY10" s="130">
        <f t="shared" si="5"/>
        <v>0</v>
      </c>
      <c r="AZ10" s="130">
        <f t="shared" si="5"/>
        <v>18</v>
      </c>
      <c r="BA10" s="111">
        <f t="shared" si="5"/>
        <v>338</v>
      </c>
      <c r="BB10" s="111">
        <f t="shared" si="5"/>
        <v>67</v>
      </c>
      <c r="BC10" s="111">
        <f t="shared" si="5"/>
        <v>152</v>
      </c>
      <c r="BD10" s="111">
        <f t="shared" si="5"/>
        <v>110</v>
      </c>
      <c r="BE10" s="111">
        <f t="shared" si="5"/>
        <v>0</v>
      </c>
      <c r="BF10" s="111">
        <f t="shared" si="5"/>
        <v>0</v>
      </c>
      <c r="BG10" s="111">
        <f t="shared" si="5"/>
        <v>76</v>
      </c>
      <c r="BH10" s="111">
        <f t="shared" si="5"/>
        <v>0</v>
      </c>
      <c r="BI10" s="111">
        <f t="shared" si="5"/>
        <v>0</v>
      </c>
      <c r="BJ10" s="130">
        <f t="shared" si="5"/>
        <v>0</v>
      </c>
      <c r="BK10" s="130">
        <f t="shared" si="5"/>
        <v>0</v>
      </c>
      <c r="BL10" s="111">
        <f t="shared" si="5"/>
        <v>0</v>
      </c>
      <c r="BM10" s="111">
        <f t="shared" si="5"/>
        <v>0</v>
      </c>
      <c r="BN10" s="111">
        <f t="shared" si="5"/>
        <v>0</v>
      </c>
      <c r="BO10" s="111">
        <f t="shared" si="5"/>
        <v>0</v>
      </c>
      <c r="BP10" s="111">
        <f t="shared" si="5"/>
        <v>0</v>
      </c>
      <c r="BQ10" s="111">
        <f t="shared" si="5"/>
        <v>0</v>
      </c>
      <c r="BR10" s="111">
        <f t="shared" si="5"/>
        <v>0</v>
      </c>
      <c r="BS10" s="111">
        <f t="shared" si="5"/>
        <v>0</v>
      </c>
      <c r="BT10" s="111">
        <f t="shared" si="5"/>
        <v>0</v>
      </c>
      <c r="BU10" s="130">
        <f t="shared" si="5"/>
        <v>0</v>
      </c>
      <c r="BV10" s="130">
        <f t="shared" ref="BV10:CG10" si="6">SUM(BV11:BV21)</f>
        <v>0</v>
      </c>
      <c r="BW10" s="111">
        <f t="shared" si="6"/>
        <v>0</v>
      </c>
      <c r="BX10" s="111">
        <f t="shared" si="6"/>
        <v>0</v>
      </c>
      <c r="BY10" s="111">
        <f t="shared" si="6"/>
        <v>0</v>
      </c>
      <c r="BZ10" s="111">
        <f t="shared" si="6"/>
        <v>0</v>
      </c>
      <c r="CA10" s="111">
        <f t="shared" si="6"/>
        <v>0</v>
      </c>
      <c r="CB10" s="111">
        <f t="shared" si="6"/>
        <v>0</v>
      </c>
      <c r="CC10" s="111">
        <f t="shared" si="6"/>
        <v>0</v>
      </c>
      <c r="CD10" s="111">
        <f t="shared" si="6"/>
        <v>0</v>
      </c>
      <c r="CE10" s="111">
        <f t="shared" si="6"/>
        <v>0</v>
      </c>
      <c r="CF10" s="130">
        <f t="shared" si="6"/>
        <v>0</v>
      </c>
      <c r="CG10" s="130">
        <f t="shared" si="6"/>
        <v>0</v>
      </c>
    </row>
    <row r="11" spans="1:86" ht="13.5" thickBot="1">
      <c r="A11" s="72" t="s">
        <v>114</v>
      </c>
      <c r="B11" s="73" t="s">
        <v>72</v>
      </c>
      <c r="C11" s="112"/>
      <c r="D11" s="112"/>
      <c r="E11" s="112" t="s">
        <v>154</v>
      </c>
      <c r="F11" s="112"/>
      <c r="G11" s="112"/>
      <c r="H11" s="112"/>
      <c r="I11" s="121">
        <f>T11+AE11+AP11+BA11+BL11+BW11</f>
        <v>78</v>
      </c>
      <c r="J11" s="112">
        <f>U11+AF11+AQ11+BB11+BM11+BX11</f>
        <v>18</v>
      </c>
      <c r="K11" s="112">
        <f>V11+AG11+AR11+BC11+BN11+BY11</f>
        <v>35</v>
      </c>
      <c r="L11" s="112">
        <f>W11+AH11+AS11+BD11+BO11+BZ11</f>
        <v>29</v>
      </c>
      <c r="M11" s="112">
        <f>X11+AI11+AT11+BE11+BP11+CA11</f>
        <v>0</v>
      </c>
      <c r="N11" s="112"/>
      <c r="O11" s="112">
        <f>Z11+AK11+AV11+BG11+BR11+CC11</f>
        <v>14</v>
      </c>
      <c r="P11" s="112">
        <f>AA11+AL11+AW11+BH11+BS11+CD11</f>
        <v>0</v>
      </c>
      <c r="Q11" s="112"/>
      <c r="R11" s="112"/>
      <c r="S11" s="112"/>
      <c r="T11" s="112">
        <f>SUM(V11:AB11)</f>
        <v>26</v>
      </c>
      <c r="U11" s="112">
        <v>6</v>
      </c>
      <c r="V11" s="112">
        <v>10</v>
      </c>
      <c r="W11" s="112">
        <v>7</v>
      </c>
      <c r="X11" s="112"/>
      <c r="Y11" s="112"/>
      <c r="Z11" s="112">
        <v>9</v>
      </c>
      <c r="AA11" s="112"/>
      <c r="AB11" s="112"/>
      <c r="AC11" s="131"/>
      <c r="AD11" s="131"/>
      <c r="AE11" s="112">
        <f>SUM(AG11:AM11)</f>
        <v>26</v>
      </c>
      <c r="AF11" s="112">
        <v>6</v>
      </c>
      <c r="AG11" s="112">
        <v>10</v>
      </c>
      <c r="AH11" s="112">
        <v>14</v>
      </c>
      <c r="AI11" s="112"/>
      <c r="AJ11" s="112"/>
      <c r="AK11" s="112">
        <v>2</v>
      </c>
      <c r="AL11" s="112"/>
      <c r="AM11" s="112"/>
      <c r="AN11" s="131"/>
      <c r="AO11" s="136"/>
      <c r="AP11" s="112">
        <f>SUM(AR11:AX11)</f>
        <v>26</v>
      </c>
      <c r="AQ11" s="112">
        <v>6</v>
      </c>
      <c r="AR11" s="112">
        <v>15</v>
      </c>
      <c r="AS11" s="112">
        <v>8</v>
      </c>
      <c r="AT11" s="112"/>
      <c r="AU11" s="112"/>
      <c r="AV11" s="112">
        <v>3</v>
      </c>
      <c r="AW11" s="112"/>
      <c r="AX11" s="112"/>
      <c r="AY11" s="131" t="s">
        <v>154</v>
      </c>
      <c r="AZ11" s="131">
        <v>18</v>
      </c>
      <c r="BA11" s="112">
        <f>SUM(BC11:BI11)</f>
        <v>0</v>
      </c>
      <c r="BB11" s="112"/>
      <c r="BC11" s="112"/>
      <c r="BD11" s="112"/>
      <c r="BE11" s="112"/>
      <c r="BF11" s="112"/>
      <c r="BG11" s="112"/>
      <c r="BH11" s="112"/>
      <c r="BI11" s="112"/>
      <c r="BJ11" s="131"/>
      <c r="BK11" s="131"/>
      <c r="BL11" s="112">
        <f>SUM(BN11:BT11)</f>
        <v>0</v>
      </c>
      <c r="BM11" s="112"/>
      <c r="BN11" s="112"/>
      <c r="BO11" s="112"/>
      <c r="BP11" s="112"/>
      <c r="BQ11" s="112"/>
      <c r="BR11" s="112"/>
      <c r="BS11" s="112"/>
      <c r="BT11" s="112"/>
      <c r="BU11" s="131"/>
      <c r="BV11" s="131"/>
      <c r="BW11" s="112">
        <f>SUM(BY11:CE11)</f>
        <v>0</v>
      </c>
      <c r="BX11" s="112"/>
      <c r="BY11" s="112"/>
      <c r="BZ11" s="112"/>
      <c r="CA11" s="112"/>
      <c r="CB11" s="112"/>
      <c r="CC11" s="112"/>
      <c r="CD11" s="112"/>
      <c r="CE11" s="112"/>
      <c r="CF11" s="131"/>
      <c r="CG11" s="131"/>
    </row>
    <row r="12" spans="1:86" ht="13.5" thickBot="1">
      <c r="A12" s="72" t="s">
        <v>115</v>
      </c>
      <c r="B12" s="73" t="s">
        <v>116</v>
      </c>
      <c r="C12" s="113"/>
      <c r="D12" s="113"/>
      <c r="E12" s="113"/>
      <c r="F12" s="113" t="s">
        <v>160</v>
      </c>
      <c r="G12" s="113"/>
      <c r="H12" s="113"/>
      <c r="I12" s="167">
        <f t="shared" ref="I12:I52" si="7">T12+AE12+AP12+BA12+BL12+BW12</f>
        <v>36</v>
      </c>
      <c r="J12" s="167">
        <f t="shared" ref="J12:J50" si="8">U12+AF12+AQ12+BB12+BM12+BX12</f>
        <v>8</v>
      </c>
      <c r="K12" s="167">
        <f t="shared" ref="K12:K51" si="9">V12+AG12+AR12+BC12+BN12+BY12</f>
        <v>26</v>
      </c>
      <c r="L12" s="167">
        <f t="shared" ref="L12:L51" si="10">W12+AH12+AS12+BD12+BO12+BZ12</f>
        <v>10</v>
      </c>
      <c r="M12" s="167">
        <f t="shared" ref="M12:M51" si="11">X12+AI12+AT12+BE12+BP12+CA12</f>
        <v>0</v>
      </c>
      <c r="N12" s="113"/>
      <c r="O12" s="167">
        <f t="shared" ref="O12:O51" si="12">Z12+AK12+AV12+BG12+BR12+CC12</f>
        <v>0</v>
      </c>
      <c r="P12" s="167">
        <f t="shared" ref="P12:P26" si="13">AA12+AL12+AW12+BH12+BS12+CD12</f>
        <v>0</v>
      </c>
      <c r="Q12" s="113"/>
      <c r="R12" s="113"/>
      <c r="S12" s="113"/>
      <c r="T12" s="167">
        <f t="shared" ref="T12:T51" si="14">SUM(V12:AB12)</f>
        <v>0</v>
      </c>
      <c r="U12" s="113"/>
      <c r="V12" s="113"/>
      <c r="W12" s="113"/>
      <c r="X12" s="113"/>
      <c r="Y12" s="113"/>
      <c r="Z12" s="113"/>
      <c r="AA12" s="113"/>
      <c r="AB12" s="113"/>
      <c r="AC12" s="132"/>
      <c r="AD12" s="132"/>
      <c r="AE12" s="167">
        <f t="shared" ref="AE12:AE53" si="15">SUM(AG12:AM12)</f>
        <v>0</v>
      </c>
      <c r="AF12" s="113"/>
      <c r="AG12" s="113"/>
      <c r="AH12" s="113"/>
      <c r="AI12" s="113"/>
      <c r="AJ12" s="113"/>
      <c r="AK12" s="113"/>
      <c r="AL12" s="113"/>
      <c r="AM12" s="113"/>
      <c r="AN12" s="132"/>
      <c r="AO12" s="137"/>
      <c r="AP12" s="167">
        <f t="shared" ref="AP12:AP51" si="16">SUM(AR12:AX12)</f>
        <v>0</v>
      </c>
      <c r="AQ12" s="113"/>
      <c r="AR12" s="113"/>
      <c r="AS12" s="113"/>
      <c r="AT12" s="113"/>
      <c r="AU12" s="113"/>
      <c r="AV12" s="113"/>
      <c r="AW12" s="113"/>
      <c r="AX12" s="113"/>
      <c r="AY12" s="132"/>
      <c r="AZ12" s="132"/>
      <c r="BA12" s="167">
        <f t="shared" ref="BA12:BA50" si="17">SUM(BC12:BI12)</f>
        <v>36</v>
      </c>
      <c r="BB12" s="113">
        <v>8</v>
      </c>
      <c r="BC12" s="113">
        <v>26</v>
      </c>
      <c r="BD12" s="113">
        <v>10</v>
      </c>
      <c r="BE12" s="113"/>
      <c r="BF12" s="113"/>
      <c r="BG12" s="113"/>
      <c r="BH12" s="113"/>
      <c r="BI12" s="113"/>
      <c r="BJ12" s="132" t="s">
        <v>160</v>
      </c>
      <c r="BK12" s="132"/>
      <c r="BL12" s="167">
        <f t="shared" ref="BL12:BL53" si="18">SUM(BN12:BT12)</f>
        <v>0</v>
      </c>
      <c r="BM12" s="113"/>
      <c r="BN12" s="113"/>
      <c r="BO12" s="113"/>
      <c r="BP12" s="113"/>
      <c r="BQ12" s="113"/>
      <c r="BR12" s="113"/>
      <c r="BS12" s="113"/>
      <c r="BT12" s="113"/>
      <c r="BU12" s="132"/>
      <c r="BV12" s="132"/>
      <c r="BW12" s="167">
        <f t="shared" ref="BW12:BW51" si="19">SUM(BY12:CE12)</f>
        <v>0</v>
      </c>
      <c r="BX12" s="113"/>
      <c r="BY12" s="113"/>
      <c r="BZ12" s="113"/>
      <c r="CA12" s="113"/>
      <c r="CB12" s="113"/>
      <c r="CC12" s="113"/>
      <c r="CD12" s="113"/>
      <c r="CE12" s="113"/>
      <c r="CF12" s="132"/>
      <c r="CG12" s="132"/>
    </row>
    <row r="13" spans="1:86" ht="13.5" thickBot="1">
      <c r="A13" s="72" t="s">
        <v>117</v>
      </c>
      <c r="B13" s="73" t="s">
        <v>73</v>
      </c>
      <c r="C13" s="113"/>
      <c r="D13" s="113"/>
      <c r="E13" s="113"/>
      <c r="F13" s="113" t="s">
        <v>160</v>
      </c>
      <c r="G13" s="113"/>
      <c r="H13" s="113"/>
      <c r="I13" s="167">
        <f t="shared" si="7"/>
        <v>207</v>
      </c>
      <c r="J13" s="167">
        <f t="shared" si="8"/>
        <v>38</v>
      </c>
      <c r="K13" s="167">
        <f t="shared" si="9"/>
        <v>119</v>
      </c>
      <c r="L13" s="167">
        <f t="shared" si="10"/>
        <v>66</v>
      </c>
      <c r="M13" s="167">
        <f t="shared" si="11"/>
        <v>0</v>
      </c>
      <c r="N13" s="113"/>
      <c r="O13" s="167">
        <f t="shared" si="12"/>
        <v>22</v>
      </c>
      <c r="P13" s="167">
        <f t="shared" si="13"/>
        <v>0</v>
      </c>
      <c r="Q13" s="113"/>
      <c r="R13" s="113"/>
      <c r="S13" s="113"/>
      <c r="T13" s="167">
        <f t="shared" si="14"/>
        <v>53</v>
      </c>
      <c r="U13" s="113">
        <v>10</v>
      </c>
      <c r="V13" s="113">
        <v>26</v>
      </c>
      <c r="W13" s="113">
        <v>19</v>
      </c>
      <c r="X13" s="113"/>
      <c r="Y13" s="113"/>
      <c r="Z13" s="113">
        <v>8</v>
      </c>
      <c r="AA13" s="113"/>
      <c r="AB13" s="113"/>
      <c r="AC13" s="132"/>
      <c r="AD13" s="132"/>
      <c r="AE13" s="167">
        <f t="shared" si="15"/>
        <v>50</v>
      </c>
      <c r="AF13" s="113">
        <v>9</v>
      </c>
      <c r="AG13" s="113">
        <v>34</v>
      </c>
      <c r="AH13" s="113">
        <v>12</v>
      </c>
      <c r="AI13" s="113"/>
      <c r="AJ13" s="113"/>
      <c r="AK13" s="113">
        <v>4</v>
      </c>
      <c r="AL13" s="113"/>
      <c r="AM13" s="113"/>
      <c r="AN13" s="132"/>
      <c r="AO13" s="137"/>
      <c r="AP13" s="167">
        <f t="shared" si="16"/>
        <v>39</v>
      </c>
      <c r="AQ13" s="113">
        <v>9</v>
      </c>
      <c r="AR13" s="113">
        <v>20</v>
      </c>
      <c r="AS13" s="113">
        <v>15</v>
      </c>
      <c r="AT13" s="113"/>
      <c r="AU13" s="113"/>
      <c r="AV13" s="113">
        <v>4</v>
      </c>
      <c r="AW13" s="113"/>
      <c r="AX13" s="113"/>
      <c r="AY13" s="132"/>
      <c r="AZ13" s="132"/>
      <c r="BA13" s="167">
        <f t="shared" si="17"/>
        <v>65</v>
      </c>
      <c r="BB13" s="113">
        <v>10</v>
      </c>
      <c r="BC13" s="113">
        <v>39</v>
      </c>
      <c r="BD13" s="113">
        <v>20</v>
      </c>
      <c r="BE13" s="113"/>
      <c r="BF13" s="113"/>
      <c r="BG13" s="113">
        <v>6</v>
      </c>
      <c r="BH13" s="113"/>
      <c r="BI13" s="113"/>
      <c r="BJ13" s="132" t="s">
        <v>160</v>
      </c>
      <c r="BK13" s="132"/>
      <c r="BL13" s="167">
        <f t="shared" si="18"/>
        <v>0</v>
      </c>
      <c r="BM13" s="113"/>
      <c r="BN13" s="113"/>
      <c r="BO13" s="113"/>
      <c r="BP13" s="113"/>
      <c r="BQ13" s="113"/>
      <c r="BR13" s="113"/>
      <c r="BS13" s="113"/>
      <c r="BT13" s="113"/>
      <c r="BU13" s="132"/>
      <c r="BV13" s="132"/>
      <c r="BW13" s="167">
        <f t="shared" si="19"/>
        <v>0</v>
      </c>
      <c r="BX13" s="113"/>
      <c r="BY13" s="113"/>
      <c r="BZ13" s="113"/>
      <c r="CA13" s="113"/>
      <c r="CB13" s="113"/>
      <c r="CC13" s="113"/>
      <c r="CD13" s="113"/>
      <c r="CE13" s="113"/>
      <c r="CF13" s="132"/>
      <c r="CG13" s="132"/>
    </row>
    <row r="14" spans="1:86" ht="13.5" thickBot="1">
      <c r="A14" s="72" t="s">
        <v>118</v>
      </c>
      <c r="B14" s="73" t="s">
        <v>74</v>
      </c>
      <c r="C14" s="113"/>
      <c r="D14" s="113"/>
      <c r="E14" s="113"/>
      <c r="F14" s="113" t="s">
        <v>160</v>
      </c>
      <c r="G14" s="113"/>
      <c r="H14" s="113"/>
      <c r="I14" s="167">
        <f t="shared" si="7"/>
        <v>171</v>
      </c>
      <c r="J14" s="167">
        <f t="shared" si="8"/>
        <v>39</v>
      </c>
      <c r="K14" s="167">
        <f t="shared" si="9"/>
        <v>0</v>
      </c>
      <c r="L14" s="167">
        <f t="shared" si="10"/>
        <v>91</v>
      </c>
      <c r="M14" s="167">
        <f t="shared" si="11"/>
        <v>0</v>
      </c>
      <c r="N14" s="160">
        <v>0</v>
      </c>
      <c r="O14" s="167">
        <f t="shared" si="12"/>
        <v>80</v>
      </c>
      <c r="P14" s="167">
        <f t="shared" si="13"/>
        <v>0</v>
      </c>
      <c r="Q14" s="160">
        <v>0</v>
      </c>
      <c r="R14" s="160"/>
      <c r="S14" s="113"/>
      <c r="T14" s="167">
        <f t="shared" si="14"/>
        <v>41</v>
      </c>
      <c r="U14" s="113">
        <v>9</v>
      </c>
      <c r="V14" s="113">
        <v>0</v>
      </c>
      <c r="W14" s="113">
        <v>21</v>
      </c>
      <c r="X14" s="113">
        <v>0</v>
      </c>
      <c r="Y14" s="113">
        <v>0</v>
      </c>
      <c r="Z14" s="113">
        <v>20</v>
      </c>
      <c r="AA14" s="113"/>
      <c r="AB14" s="113"/>
      <c r="AC14" s="132"/>
      <c r="AD14" s="132"/>
      <c r="AE14" s="167">
        <f t="shared" si="15"/>
        <v>47</v>
      </c>
      <c r="AF14" s="113">
        <v>10</v>
      </c>
      <c r="AG14" s="113">
        <v>0</v>
      </c>
      <c r="AH14" s="113">
        <v>27</v>
      </c>
      <c r="AI14" s="113">
        <v>0</v>
      </c>
      <c r="AJ14" s="113">
        <v>0</v>
      </c>
      <c r="AK14" s="113">
        <v>20</v>
      </c>
      <c r="AL14" s="113"/>
      <c r="AM14" s="113"/>
      <c r="AN14" s="132"/>
      <c r="AO14" s="137"/>
      <c r="AP14" s="167">
        <f t="shared" si="16"/>
        <v>22</v>
      </c>
      <c r="AQ14" s="113">
        <v>10</v>
      </c>
      <c r="AR14" s="113">
        <v>0</v>
      </c>
      <c r="AS14" s="113">
        <v>12</v>
      </c>
      <c r="AT14" s="113">
        <v>0</v>
      </c>
      <c r="AU14" s="113">
        <v>0</v>
      </c>
      <c r="AV14" s="113">
        <v>10</v>
      </c>
      <c r="AW14" s="113"/>
      <c r="AX14" s="113"/>
      <c r="AY14" s="132"/>
      <c r="AZ14" s="132"/>
      <c r="BA14" s="167">
        <f t="shared" si="17"/>
        <v>61</v>
      </c>
      <c r="BB14" s="113">
        <v>10</v>
      </c>
      <c r="BC14" s="113">
        <v>0</v>
      </c>
      <c r="BD14" s="113">
        <v>31</v>
      </c>
      <c r="BE14" s="113">
        <v>0</v>
      </c>
      <c r="BF14" s="113">
        <v>0</v>
      </c>
      <c r="BG14" s="113">
        <v>30</v>
      </c>
      <c r="BH14" s="113"/>
      <c r="BI14" s="113"/>
      <c r="BJ14" s="132" t="s">
        <v>160</v>
      </c>
      <c r="BK14" s="132"/>
      <c r="BL14" s="167">
        <f t="shared" si="18"/>
        <v>0</v>
      </c>
      <c r="BM14" s="113"/>
      <c r="BN14" s="113"/>
      <c r="BO14" s="113"/>
      <c r="BP14" s="113"/>
      <c r="BQ14" s="113"/>
      <c r="BR14" s="113"/>
      <c r="BS14" s="113"/>
      <c r="BT14" s="113"/>
      <c r="BU14" s="132"/>
      <c r="BV14" s="132"/>
      <c r="BW14" s="167">
        <f t="shared" si="19"/>
        <v>0</v>
      </c>
      <c r="BX14" s="113"/>
      <c r="BY14" s="113"/>
      <c r="BZ14" s="113"/>
      <c r="CA14" s="113"/>
      <c r="CB14" s="113"/>
      <c r="CC14" s="113"/>
      <c r="CD14" s="113"/>
      <c r="CE14" s="113"/>
      <c r="CF14" s="132"/>
      <c r="CG14" s="132"/>
    </row>
    <row r="15" spans="1:86" ht="13.5" thickBot="1">
      <c r="A15" s="72" t="s">
        <v>119</v>
      </c>
      <c r="B15" s="73" t="s">
        <v>75</v>
      </c>
      <c r="C15" s="113"/>
      <c r="D15" s="113"/>
      <c r="E15" s="113"/>
      <c r="F15" s="113" t="s">
        <v>160</v>
      </c>
      <c r="G15" s="113"/>
      <c r="H15" s="113"/>
      <c r="I15" s="167">
        <f t="shared" si="7"/>
        <v>171</v>
      </c>
      <c r="J15" s="167">
        <f t="shared" si="8"/>
        <v>38</v>
      </c>
      <c r="K15" s="167">
        <f t="shared" si="9"/>
        <v>88</v>
      </c>
      <c r="L15" s="167">
        <f t="shared" si="10"/>
        <v>30</v>
      </c>
      <c r="M15" s="167">
        <f t="shared" si="11"/>
        <v>0</v>
      </c>
      <c r="N15" s="113">
        <v>0</v>
      </c>
      <c r="O15" s="167">
        <f t="shared" si="12"/>
        <v>53</v>
      </c>
      <c r="P15" s="167">
        <f t="shared" si="13"/>
        <v>0</v>
      </c>
      <c r="Q15" s="113">
        <v>0</v>
      </c>
      <c r="R15" s="113"/>
      <c r="S15" s="113"/>
      <c r="T15" s="167">
        <f t="shared" si="14"/>
        <v>50</v>
      </c>
      <c r="U15" s="113">
        <v>8</v>
      </c>
      <c r="V15" s="113">
        <v>30</v>
      </c>
      <c r="W15" s="113">
        <v>11</v>
      </c>
      <c r="X15" s="113"/>
      <c r="Y15" s="113"/>
      <c r="Z15" s="113">
        <v>9</v>
      </c>
      <c r="AA15" s="113"/>
      <c r="AB15" s="113"/>
      <c r="AC15" s="132"/>
      <c r="AD15" s="132"/>
      <c r="AE15" s="167">
        <f t="shared" si="15"/>
        <v>45</v>
      </c>
      <c r="AF15" s="113">
        <v>10</v>
      </c>
      <c r="AG15" s="113">
        <v>20</v>
      </c>
      <c r="AH15" s="113">
        <v>9</v>
      </c>
      <c r="AI15" s="113"/>
      <c r="AJ15" s="113"/>
      <c r="AK15" s="113">
        <v>16</v>
      </c>
      <c r="AL15" s="113"/>
      <c r="AM15" s="113"/>
      <c r="AN15" s="132"/>
      <c r="AO15" s="137"/>
      <c r="AP15" s="167">
        <f t="shared" si="16"/>
        <v>28</v>
      </c>
      <c r="AQ15" s="113">
        <v>9</v>
      </c>
      <c r="AR15" s="113">
        <v>15</v>
      </c>
      <c r="AS15" s="113">
        <v>5</v>
      </c>
      <c r="AT15" s="113"/>
      <c r="AU15" s="113"/>
      <c r="AV15" s="113">
        <v>8</v>
      </c>
      <c r="AW15" s="113"/>
      <c r="AX15" s="113"/>
      <c r="AY15" s="132"/>
      <c r="AZ15" s="132"/>
      <c r="BA15" s="167">
        <f t="shared" si="17"/>
        <v>48</v>
      </c>
      <c r="BB15" s="113">
        <v>11</v>
      </c>
      <c r="BC15" s="113">
        <v>23</v>
      </c>
      <c r="BD15" s="113">
        <v>5</v>
      </c>
      <c r="BE15" s="113"/>
      <c r="BF15" s="113"/>
      <c r="BG15" s="113">
        <v>20</v>
      </c>
      <c r="BH15" s="113"/>
      <c r="BI15" s="113"/>
      <c r="BJ15" s="132" t="s">
        <v>160</v>
      </c>
      <c r="BK15" s="132"/>
      <c r="BL15" s="167">
        <f t="shared" si="18"/>
        <v>0</v>
      </c>
      <c r="BM15" s="113"/>
      <c r="BN15" s="113"/>
      <c r="BO15" s="113"/>
      <c r="BP15" s="113"/>
      <c r="BQ15" s="113"/>
      <c r="BR15" s="113"/>
      <c r="BS15" s="113"/>
      <c r="BT15" s="113"/>
      <c r="BU15" s="132"/>
      <c r="BV15" s="132"/>
      <c r="BW15" s="167">
        <f t="shared" si="19"/>
        <v>0</v>
      </c>
      <c r="BX15" s="113"/>
      <c r="BY15" s="113"/>
      <c r="BZ15" s="113"/>
      <c r="CA15" s="113"/>
      <c r="CB15" s="113"/>
      <c r="CC15" s="113"/>
      <c r="CD15" s="113"/>
      <c r="CE15" s="113"/>
      <c r="CF15" s="132"/>
      <c r="CG15" s="132"/>
    </row>
    <row r="16" spans="1:86" ht="13.5" thickBot="1">
      <c r="A16" s="72" t="s">
        <v>120</v>
      </c>
      <c r="B16" s="73" t="s">
        <v>159</v>
      </c>
      <c r="C16" s="113"/>
      <c r="D16" s="113"/>
      <c r="E16" s="113"/>
      <c r="F16" s="113" t="s">
        <v>160</v>
      </c>
      <c r="G16" s="113"/>
      <c r="H16" s="113"/>
      <c r="I16" s="167">
        <f t="shared" si="7"/>
        <v>171</v>
      </c>
      <c r="J16" s="167">
        <f t="shared" si="8"/>
        <v>38</v>
      </c>
      <c r="K16" s="167">
        <f t="shared" si="9"/>
        <v>90</v>
      </c>
      <c r="L16" s="167">
        <f t="shared" si="10"/>
        <v>18</v>
      </c>
      <c r="M16" s="167">
        <f t="shared" si="11"/>
        <v>0</v>
      </c>
      <c r="N16" s="161">
        <v>0</v>
      </c>
      <c r="O16" s="167">
        <f t="shared" si="12"/>
        <v>63</v>
      </c>
      <c r="P16" s="167">
        <f t="shared" si="13"/>
        <v>0</v>
      </c>
      <c r="Q16" s="161">
        <v>0</v>
      </c>
      <c r="R16" s="113"/>
      <c r="S16" s="113"/>
      <c r="T16" s="167">
        <f t="shared" si="14"/>
        <v>0</v>
      </c>
      <c r="U16" s="113"/>
      <c r="V16" s="113"/>
      <c r="W16" s="113"/>
      <c r="X16" s="113"/>
      <c r="Y16" s="113"/>
      <c r="Z16" s="113"/>
      <c r="AA16" s="113"/>
      <c r="AB16" s="113"/>
      <c r="AC16" s="132"/>
      <c r="AD16" s="132"/>
      <c r="AE16" s="167">
        <f t="shared" si="15"/>
        <v>82</v>
      </c>
      <c r="AF16" s="113">
        <v>18</v>
      </c>
      <c r="AG16" s="113">
        <v>40</v>
      </c>
      <c r="AH16" s="113">
        <v>9</v>
      </c>
      <c r="AI16" s="113"/>
      <c r="AJ16" s="113"/>
      <c r="AK16" s="113">
        <v>33</v>
      </c>
      <c r="AL16" s="113"/>
      <c r="AM16" s="113"/>
      <c r="AN16" s="132"/>
      <c r="AO16" s="137"/>
      <c r="AP16" s="167">
        <f t="shared" si="16"/>
        <v>34</v>
      </c>
      <c r="AQ16" s="113">
        <v>10</v>
      </c>
      <c r="AR16" s="113">
        <v>15</v>
      </c>
      <c r="AS16" s="113">
        <v>9</v>
      </c>
      <c r="AT16" s="113"/>
      <c r="AU16" s="113"/>
      <c r="AV16" s="113">
        <v>10</v>
      </c>
      <c r="AW16" s="113"/>
      <c r="AX16" s="113"/>
      <c r="AY16" s="132"/>
      <c r="AZ16" s="132"/>
      <c r="BA16" s="167">
        <f t="shared" si="17"/>
        <v>55</v>
      </c>
      <c r="BB16" s="113">
        <v>10</v>
      </c>
      <c r="BC16" s="113">
        <v>35</v>
      </c>
      <c r="BD16" s="113">
        <v>0</v>
      </c>
      <c r="BE16" s="113"/>
      <c r="BF16" s="113"/>
      <c r="BG16" s="113">
        <v>20</v>
      </c>
      <c r="BH16" s="113"/>
      <c r="BI16" s="113"/>
      <c r="BJ16" s="132" t="s">
        <v>160</v>
      </c>
      <c r="BK16" s="132"/>
      <c r="BL16" s="167">
        <f t="shared" si="18"/>
        <v>0</v>
      </c>
      <c r="BM16" s="113"/>
      <c r="BN16" s="113"/>
      <c r="BO16" s="113"/>
      <c r="BP16" s="113"/>
      <c r="BQ16" s="113"/>
      <c r="BR16" s="113"/>
      <c r="BS16" s="113"/>
      <c r="BT16" s="113"/>
      <c r="BU16" s="132"/>
      <c r="BV16" s="132"/>
      <c r="BW16" s="167">
        <f t="shared" si="19"/>
        <v>0</v>
      </c>
      <c r="BX16" s="113"/>
      <c r="BY16" s="113"/>
      <c r="BZ16" s="113"/>
      <c r="CA16" s="113"/>
      <c r="CB16" s="113"/>
      <c r="CC16" s="113"/>
      <c r="CD16" s="113"/>
      <c r="CE16" s="113"/>
      <c r="CF16" s="132"/>
      <c r="CG16" s="132"/>
    </row>
    <row r="17" spans="1:85" ht="13.5" thickBot="1">
      <c r="A17" s="72" t="s">
        <v>121</v>
      </c>
      <c r="B17" s="73" t="s">
        <v>102</v>
      </c>
      <c r="C17" s="113"/>
      <c r="D17" s="113"/>
      <c r="E17" s="113"/>
      <c r="F17" s="113" t="s">
        <v>160</v>
      </c>
      <c r="G17" s="113"/>
      <c r="H17" s="113"/>
      <c r="I17" s="167">
        <f t="shared" si="7"/>
        <v>34</v>
      </c>
      <c r="J17" s="167">
        <f t="shared" si="8"/>
        <v>8</v>
      </c>
      <c r="K17" s="167">
        <f t="shared" si="9"/>
        <v>29</v>
      </c>
      <c r="L17" s="167">
        <f t="shared" si="10"/>
        <v>5</v>
      </c>
      <c r="M17" s="167">
        <f t="shared" si="11"/>
        <v>0</v>
      </c>
      <c r="N17" s="113"/>
      <c r="O17" s="167">
        <f t="shared" si="12"/>
        <v>0</v>
      </c>
      <c r="P17" s="167">
        <f t="shared" si="13"/>
        <v>0</v>
      </c>
      <c r="Q17" s="113"/>
      <c r="R17" s="113"/>
      <c r="S17" s="113"/>
      <c r="T17" s="167">
        <f t="shared" si="14"/>
        <v>0</v>
      </c>
      <c r="U17" s="113"/>
      <c r="V17" s="113"/>
      <c r="W17" s="113"/>
      <c r="X17" s="113"/>
      <c r="Y17" s="113"/>
      <c r="Z17" s="113"/>
      <c r="AA17" s="113"/>
      <c r="AB17" s="113"/>
      <c r="AC17" s="132"/>
      <c r="AD17" s="132"/>
      <c r="AE17" s="167">
        <f t="shared" si="15"/>
        <v>0</v>
      </c>
      <c r="AF17" s="113"/>
      <c r="AG17" s="113"/>
      <c r="AH17" s="113"/>
      <c r="AI17" s="113"/>
      <c r="AJ17" s="113"/>
      <c r="AK17" s="113"/>
      <c r="AL17" s="113"/>
      <c r="AM17" s="113"/>
      <c r="AN17" s="132"/>
      <c r="AO17" s="137"/>
      <c r="AP17" s="167">
        <f t="shared" si="16"/>
        <v>0</v>
      </c>
      <c r="AQ17" s="113"/>
      <c r="AR17" s="113"/>
      <c r="AS17" s="113"/>
      <c r="AT17" s="113"/>
      <c r="AU17" s="113"/>
      <c r="AV17" s="113"/>
      <c r="AW17" s="113"/>
      <c r="AX17" s="113"/>
      <c r="AY17" s="132"/>
      <c r="AZ17" s="132"/>
      <c r="BA17" s="167">
        <f t="shared" si="17"/>
        <v>34</v>
      </c>
      <c r="BB17" s="113">
        <v>8</v>
      </c>
      <c r="BC17" s="113">
        <v>29</v>
      </c>
      <c r="BD17" s="113">
        <v>5</v>
      </c>
      <c r="BE17" s="113"/>
      <c r="BF17" s="113"/>
      <c r="BG17" s="113"/>
      <c r="BH17" s="113"/>
      <c r="BI17" s="113"/>
      <c r="BJ17" s="132" t="s">
        <v>160</v>
      </c>
      <c r="BK17" s="132"/>
      <c r="BL17" s="167">
        <f t="shared" si="18"/>
        <v>0</v>
      </c>
      <c r="BM17" s="113"/>
      <c r="BN17" s="113"/>
      <c r="BO17" s="113"/>
      <c r="BP17" s="113"/>
      <c r="BQ17" s="113"/>
      <c r="BR17" s="113"/>
      <c r="BS17" s="113"/>
      <c r="BT17" s="113"/>
      <c r="BU17" s="132"/>
      <c r="BV17" s="132"/>
      <c r="BW17" s="167">
        <f t="shared" si="19"/>
        <v>0</v>
      </c>
      <c r="BX17" s="113"/>
      <c r="BY17" s="113"/>
      <c r="BZ17" s="113"/>
      <c r="CA17" s="113"/>
      <c r="CB17" s="113"/>
      <c r="CC17" s="113"/>
      <c r="CD17" s="113"/>
      <c r="CE17" s="113"/>
      <c r="CF17" s="132"/>
      <c r="CG17" s="132"/>
    </row>
    <row r="18" spans="1:85" ht="13.5" thickBot="1">
      <c r="A18" s="72" t="s">
        <v>122</v>
      </c>
      <c r="B18" s="73" t="s">
        <v>41</v>
      </c>
      <c r="C18" s="113" t="s">
        <v>161</v>
      </c>
      <c r="D18" s="113" t="s">
        <v>161</v>
      </c>
      <c r="E18" s="113" t="s">
        <v>161</v>
      </c>
      <c r="F18" s="113" t="s">
        <v>160</v>
      </c>
      <c r="G18" s="113"/>
      <c r="H18" s="113"/>
      <c r="I18" s="167">
        <f t="shared" si="7"/>
        <v>171</v>
      </c>
      <c r="J18" s="167">
        <f t="shared" si="8"/>
        <v>38</v>
      </c>
      <c r="K18" s="167">
        <f t="shared" si="9"/>
        <v>8</v>
      </c>
      <c r="L18" s="167">
        <f t="shared" si="10"/>
        <v>163</v>
      </c>
      <c r="M18" s="167">
        <f t="shared" si="11"/>
        <v>0</v>
      </c>
      <c r="N18" s="113"/>
      <c r="O18" s="167">
        <f t="shared" si="12"/>
        <v>0</v>
      </c>
      <c r="P18" s="167">
        <f t="shared" si="13"/>
        <v>0</v>
      </c>
      <c r="Q18" s="113"/>
      <c r="R18" s="113"/>
      <c r="S18" s="113"/>
      <c r="T18" s="167">
        <f t="shared" si="14"/>
        <v>42</v>
      </c>
      <c r="U18" s="168">
        <v>9</v>
      </c>
      <c r="V18" s="168">
        <v>8</v>
      </c>
      <c r="W18" s="168">
        <v>34</v>
      </c>
      <c r="X18" s="168"/>
      <c r="Y18" s="168"/>
      <c r="Z18" s="168"/>
      <c r="AA18" s="168"/>
      <c r="AB18" s="113"/>
      <c r="AC18" s="132" t="s">
        <v>161</v>
      </c>
      <c r="AD18" s="132"/>
      <c r="AE18" s="167">
        <f t="shared" si="15"/>
        <v>54</v>
      </c>
      <c r="AF18" s="168">
        <v>9</v>
      </c>
      <c r="AG18" s="168">
        <v>0</v>
      </c>
      <c r="AH18" s="168">
        <v>54</v>
      </c>
      <c r="AI18" s="168"/>
      <c r="AJ18" s="168"/>
      <c r="AK18" s="168"/>
      <c r="AL18" s="168"/>
      <c r="AM18" s="168"/>
      <c r="AN18" s="132" t="s">
        <v>161</v>
      </c>
      <c r="AO18" s="137"/>
      <c r="AP18" s="167">
        <f t="shared" si="16"/>
        <v>36</v>
      </c>
      <c r="AQ18" s="113">
        <v>10</v>
      </c>
      <c r="AR18" s="113">
        <v>0</v>
      </c>
      <c r="AS18" s="113">
        <v>36</v>
      </c>
      <c r="AT18" s="113"/>
      <c r="AU18" s="113"/>
      <c r="AV18" s="113"/>
      <c r="AW18" s="113"/>
      <c r="AX18" s="113"/>
      <c r="AY18" s="132" t="s">
        <v>161</v>
      </c>
      <c r="AZ18" s="132"/>
      <c r="BA18" s="167">
        <f t="shared" si="17"/>
        <v>39</v>
      </c>
      <c r="BB18" s="113">
        <v>10</v>
      </c>
      <c r="BC18" s="113">
        <v>0</v>
      </c>
      <c r="BD18" s="113">
        <v>39</v>
      </c>
      <c r="BE18" s="113"/>
      <c r="BF18" s="113"/>
      <c r="BG18" s="113"/>
      <c r="BH18" s="113"/>
      <c r="BI18" s="113"/>
      <c r="BJ18" s="132" t="s">
        <v>160</v>
      </c>
      <c r="BK18" s="132"/>
      <c r="BL18" s="167">
        <f t="shared" si="18"/>
        <v>0</v>
      </c>
      <c r="BM18" s="113"/>
      <c r="BN18" s="113"/>
      <c r="BO18" s="113"/>
      <c r="BP18" s="113"/>
      <c r="BQ18" s="113"/>
      <c r="BR18" s="113"/>
      <c r="BS18" s="113"/>
      <c r="BT18" s="113"/>
      <c r="BU18" s="132"/>
      <c r="BV18" s="132"/>
      <c r="BW18" s="167">
        <f t="shared" si="19"/>
        <v>0</v>
      </c>
      <c r="BX18" s="113"/>
      <c r="BY18" s="113"/>
      <c r="BZ18" s="113"/>
      <c r="CA18" s="113"/>
      <c r="CB18" s="113"/>
      <c r="CC18" s="113"/>
      <c r="CD18" s="113"/>
      <c r="CE18" s="113"/>
      <c r="CF18" s="132"/>
      <c r="CG18" s="132"/>
    </row>
    <row r="19" spans="1:85" ht="13.5" thickBot="1">
      <c r="A19" s="72" t="s">
        <v>123</v>
      </c>
      <c r="B19" s="73" t="s">
        <v>76</v>
      </c>
      <c r="C19" s="113"/>
      <c r="D19" s="113" t="s">
        <v>160</v>
      </c>
      <c r="E19" s="113"/>
      <c r="F19" s="113"/>
      <c r="G19" s="113"/>
      <c r="H19" s="113"/>
      <c r="I19" s="167">
        <f t="shared" si="7"/>
        <v>72</v>
      </c>
      <c r="J19" s="167">
        <f t="shared" si="8"/>
        <v>14</v>
      </c>
      <c r="K19" s="167">
        <f t="shared" si="9"/>
        <v>46</v>
      </c>
      <c r="L19" s="167">
        <f t="shared" si="10"/>
        <v>22</v>
      </c>
      <c r="M19" s="167">
        <f t="shared" si="11"/>
        <v>0</v>
      </c>
      <c r="N19" s="113"/>
      <c r="O19" s="167">
        <f t="shared" si="12"/>
        <v>4</v>
      </c>
      <c r="P19" s="167">
        <f t="shared" si="13"/>
        <v>0</v>
      </c>
      <c r="Q19" s="113"/>
      <c r="R19" s="113"/>
      <c r="S19" s="113"/>
      <c r="T19" s="167">
        <f>SUM(V19:AB19)</f>
        <v>38</v>
      </c>
      <c r="U19" s="168">
        <v>7</v>
      </c>
      <c r="V19" s="168">
        <v>23</v>
      </c>
      <c r="W19" s="168">
        <v>13</v>
      </c>
      <c r="X19" s="168"/>
      <c r="Y19" s="168"/>
      <c r="Z19" s="168">
        <v>2</v>
      </c>
      <c r="AA19" s="168"/>
      <c r="AB19" s="113"/>
      <c r="AC19" s="132"/>
      <c r="AD19" s="132"/>
      <c r="AE19" s="167">
        <f t="shared" si="15"/>
        <v>34</v>
      </c>
      <c r="AF19" s="168">
        <v>7</v>
      </c>
      <c r="AG19" s="168">
        <v>23</v>
      </c>
      <c r="AH19" s="168">
        <v>9</v>
      </c>
      <c r="AI19" s="168"/>
      <c r="AJ19" s="168"/>
      <c r="AK19" s="168">
        <v>2</v>
      </c>
      <c r="AL19" s="168"/>
      <c r="AM19" s="168"/>
      <c r="AN19" s="132" t="s">
        <v>160</v>
      </c>
      <c r="AO19" s="137"/>
      <c r="AP19" s="167">
        <f t="shared" si="16"/>
        <v>0</v>
      </c>
      <c r="AQ19" s="113"/>
      <c r="AR19" s="113"/>
      <c r="AS19" s="113"/>
      <c r="AT19" s="113"/>
      <c r="AU19" s="113"/>
      <c r="AV19" s="113"/>
      <c r="AW19" s="113"/>
      <c r="AX19" s="113"/>
      <c r="AY19" s="132"/>
      <c r="AZ19" s="132"/>
      <c r="BA19" s="167">
        <f t="shared" si="17"/>
        <v>0</v>
      </c>
      <c r="BB19" s="113"/>
      <c r="BC19" s="113"/>
      <c r="BD19" s="113"/>
      <c r="BE19" s="113"/>
      <c r="BF19" s="113"/>
      <c r="BG19" s="113"/>
      <c r="BH19" s="113"/>
      <c r="BI19" s="113"/>
      <c r="BJ19" s="132"/>
      <c r="BK19" s="132"/>
      <c r="BL19" s="167">
        <f t="shared" si="18"/>
        <v>0</v>
      </c>
      <c r="BM19" s="113"/>
      <c r="BN19" s="113"/>
      <c r="BO19" s="113"/>
      <c r="BP19" s="113"/>
      <c r="BQ19" s="113"/>
      <c r="BR19" s="113"/>
      <c r="BS19" s="113"/>
      <c r="BT19" s="113"/>
      <c r="BU19" s="132"/>
      <c r="BV19" s="132"/>
      <c r="BW19" s="167">
        <f t="shared" si="19"/>
        <v>0</v>
      </c>
      <c r="BX19" s="113"/>
      <c r="BY19" s="113"/>
      <c r="BZ19" s="113"/>
      <c r="CA19" s="113"/>
      <c r="CB19" s="113"/>
      <c r="CC19" s="113"/>
      <c r="CD19" s="113"/>
      <c r="CE19" s="113"/>
      <c r="CF19" s="132"/>
      <c r="CG19" s="132"/>
    </row>
    <row r="20" spans="1:85" ht="13.5" thickBot="1">
      <c r="A20" s="72"/>
      <c r="B20" s="73"/>
      <c r="C20" s="113"/>
      <c r="D20" s="113"/>
      <c r="E20" s="113"/>
      <c r="F20" s="113"/>
      <c r="G20" s="113"/>
      <c r="H20" s="113"/>
      <c r="I20" s="167">
        <f t="shared" si="7"/>
        <v>0</v>
      </c>
      <c r="J20" s="167">
        <f t="shared" si="8"/>
        <v>0</v>
      </c>
      <c r="K20" s="167">
        <f t="shared" si="9"/>
        <v>0</v>
      </c>
      <c r="L20" s="167">
        <f t="shared" si="10"/>
        <v>0</v>
      </c>
      <c r="M20" s="167">
        <f t="shared" si="11"/>
        <v>0</v>
      </c>
      <c r="N20" s="113"/>
      <c r="O20" s="167">
        <f t="shared" si="12"/>
        <v>0</v>
      </c>
      <c r="P20" s="167">
        <f t="shared" si="13"/>
        <v>0</v>
      </c>
      <c r="Q20" s="113"/>
      <c r="R20" s="113"/>
      <c r="S20" s="113"/>
      <c r="T20" s="167">
        <f t="shared" si="14"/>
        <v>0</v>
      </c>
      <c r="U20" s="168"/>
      <c r="V20" s="168"/>
      <c r="W20" s="168"/>
      <c r="X20" s="168"/>
      <c r="Y20" s="168"/>
      <c r="Z20" s="168"/>
      <c r="AA20" s="168"/>
      <c r="AB20" s="113"/>
      <c r="AC20" s="132"/>
      <c r="AD20" s="132"/>
      <c r="AE20" s="167">
        <f t="shared" si="15"/>
        <v>0</v>
      </c>
      <c r="AF20" s="113"/>
      <c r="AG20" s="113"/>
      <c r="AH20" s="113"/>
      <c r="AI20" s="113"/>
      <c r="AJ20" s="113"/>
      <c r="AK20" s="113"/>
      <c r="AL20" s="113"/>
      <c r="AM20" s="113"/>
      <c r="AN20" s="132"/>
      <c r="AO20" s="137"/>
      <c r="AP20" s="167">
        <f t="shared" si="16"/>
        <v>0</v>
      </c>
      <c r="AQ20" s="113"/>
      <c r="AR20" s="113"/>
      <c r="AS20" s="113"/>
      <c r="AT20" s="113"/>
      <c r="AU20" s="113"/>
      <c r="AV20" s="113"/>
      <c r="AW20" s="113"/>
      <c r="AX20" s="113"/>
      <c r="AY20" s="132"/>
      <c r="AZ20" s="132"/>
      <c r="BA20" s="167">
        <f t="shared" si="17"/>
        <v>0</v>
      </c>
      <c r="BB20" s="113"/>
      <c r="BC20" s="113"/>
      <c r="BD20" s="113"/>
      <c r="BE20" s="113"/>
      <c r="BF20" s="113"/>
      <c r="BG20" s="113"/>
      <c r="BH20" s="113"/>
      <c r="BI20" s="113"/>
      <c r="BJ20" s="132"/>
      <c r="BK20" s="132"/>
      <c r="BL20" s="167">
        <f t="shared" si="18"/>
        <v>0</v>
      </c>
      <c r="BM20" s="113"/>
      <c r="BN20" s="113"/>
      <c r="BO20" s="113"/>
      <c r="BP20" s="113"/>
      <c r="BQ20" s="113"/>
      <c r="BR20" s="113"/>
      <c r="BS20" s="113"/>
      <c r="BT20" s="113"/>
      <c r="BU20" s="132"/>
      <c r="BV20" s="132"/>
      <c r="BW20" s="167">
        <f t="shared" si="19"/>
        <v>0</v>
      </c>
      <c r="BX20" s="113"/>
      <c r="BY20" s="113"/>
      <c r="BZ20" s="113"/>
      <c r="CA20" s="113"/>
      <c r="CB20" s="113"/>
      <c r="CC20" s="113"/>
      <c r="CD20" s="113"/>
      <c r="CE20" s="113"/>
      <c r="CF20" s="132"/>
      <c r="CG20" s="132"/>
    </row>
    <row r="21" spans="1:85" ht="13.5" thickBot="1">
      <c r="A21" s="97"/>
      <c r="B21" s="98"/>
      <c r="C21" s="114"/>
      <c r="D21" s="114"/>
      <c r="E21" s="114"/>
      <c r="F21" s="114"/>
      <c r="G21" s="114"/>
      <c r="H21" s="114"/>
      <c r="I21" s="167">
        <f t="shared" si="7"/>
        <v>0</v>
      </c>
      <c r="J21" s="167">
        <f t="shared" si="8"/>
        <v>0</v>
      </c>
      <c r="K21" s="167">
        <f t="shared" si="9"/>
        <v>0</v>
      </c>
      <c r="L21" s="167">
        <f t="shared" si="10"/>
        <v>0</v>
      </c>
      <c r="M21" s="167">
        <f t="shared" si="11"/>
        <v>0</v>
      </c>
      <c r="N21" s="114"/>
      <c r="O21" s="167">
        <f t="shared" si="12"/>
        <v>0</v>
      </c>
      <c r="P21" s="167">
        <f t="shared" si="13"/>
        <v>0</v>
      </c>
      <c r="Q21" s="114"/>
      <c r="R21" s="114"/>
      <c r="S21" s="114"/>
      <c r="T21" s="167">
        <f t="shared" si="14"/>
        <v>0</v>
      </c>
      <c r="U21" s="114"/>
      <c r="V21" s="114"/>
      <c r="W21" s="114"/>
      <c r="X21" s="114"/>
      <c r="Y21" s="114"/>
      <c r="Z21" s="114"/>
      <c r="AA21" s="114"/>
      <c r="AB21" s="114"/>
      <c r="AC21" s="133"/>
      <c r="AD21" s="133"/>
      <c r="AE21" s="167">
        <f t="shared" si="15"/>
        <v>0</v>
      </c>
      <c r="AF21" s="114"/>
      <c r="AG21" s="114"/>
      <c r="AH21" s="114"/>
      <c r="AI21" s="114"/>
      <c r="AJ21" s="114"/>
      <c r="AK21" s="114"/>
      <c r="AL21" s="114"/>
      <c r="AM21" s="114"/>
      <c r="AN21" s="133"/>
      <c r="AO21" s="138"/>
      <c r="AP21" s="167">
        <f t="shared" si="16"/>
        <v>0</v>
      </c>
      <c r="AQ21" s="114"/>
      <c r="AR21" s="114"/>
      <c r="AS21" s="114"/>
      <c r="AT21" s="114"/>
      <c r="AU21" s="114"/>
      <c r="AV21" s="114"/>
      <c r="AW21" s="114"/>
      <c r="AX21" s="114"/>
      <c r="AY21" s="133"/>
      <c r="AZ21" s="133"/>
      <c r="BA21" s="167">
        <f t="shared" si="17"/>
        <v>0</v>
      </c>
      <c r="BB21" s="114"/>
      <c r="BC21" s="114"/>
      <c r="BD21" s="114"/>
      <c r="BE21" s="114"/>
      <c r="BF21" s="114"/>
      <c r="BG21" s="114"/>
      <c r="BH21" s="114"/>
      <c r="BI21" s="114"/>
      <c r="BJ21" s="133"/>
      <c r="BK21" s="133"/>
      <c r="BL21" s="167">
        <f t="shared" si="18"/>
        <v>0</v>
      </c>
      <c r="BM21" s="114"/>
      <c r="BN21" s="114"/>
      <c r="BO21" s="114"/>
      <c r="BP21" s="114"/>
      <c r="BQ21" s="114"/>
      <c r="BR21" s="114"/>
      <c r="BS21" s="114"/>
      <c r="BT21" s="114"/>
      <c r="BU21" s="133"/>
      <c r="BV21" s="133"/>
      <c r="BW21" s="167">
        <f t="shared" si="19"/>
        <v>0</v>
      </c>
      <c r="BX21" s="114"/>
      <c r="BY21" s="114"/>
      <c r="BZ21" s="114"/>
      <c r="CA21" s="114"/>
      <c r="CB21" s="114"/>
      <c r="CC21" s="114"/>
      <c r="CD21" s="114"/>
      <c r="CE21" s="114"/>
      <c r="CF21" s="133"/>
      <c r="CG21" s="133"/>
    </row>
    <row r="22" spans="1:85" ht="13.5" thickBot="1">
      <c r="A22" s="107" t="s">
        <v>77</v>
      </c>
      <c r="B22" s="108" t="s">
        <v>78</v>
      </c>
      <c r="C22" s="111"/>
      <c r="D22" s="111"/>
      <c r="E22" s="111"/>
      <c r="F22" s="111"/>
      <c r="G22" s="111"/>
      <c r="H22" s="111"/>
      <c r="I22" s="169">
        <f t="shared" si="7"/>
        <v>579</v>
      </c>
      <c r="J22" s="169">
        <f t="shared" si="8"/>
        <v>123</v>
      </c>
      <c r="K22" s="169">
        <f t="shared" si="9"/>
        <v>348</v>
      </c>
      <c r="L22" s="169">
        <f t="shared" si="10"/>
        <v>187</v>
      </c>
      <c r="M22" s="169">
        <f t="shared" si="11"/>
        <v>0</v>
      </c>
      <c r="N22" s="111">
        <f t="shared" ref="N22:BU22" si="20">SUM(N23:N26)</f>
        <v>0</v>
      </c>
      <c r="O22" s="169">
        <f t="shared" si="12"/>
        <v>36</v>
      </c>
      <c r="P22" s="169">
        <f t="shared" si="13"/>
        <v>8</v>
      </c>
      <c r="Q22" s="111">
        <f t="shared" si="20"/>
        <v>0</v>
      </c>
      <c r="R22" s="111">
        <f t="shared" si="20"/>
        <v>0</v>
      </c>
      <c r="S22" s="111">
        <f t="shared" si="20"/>
        <v>0</v>
      </c>
      <c r="T22" s="169">
        <f t="shared" si="14"/>
        <v>178</v>
      </c>
      <c r="U22" s="111">
        <f t="shared" si="20"/>
        <v>37</v>
      </c>
      <c r="V22" s="111">
        <f t="shared" si="20"/>
        <v>104</v>
      </c>
      <c r="W22" s="111">
        <f t="shared" si="20"/>
        <v>66</v>
      </c>
      <c r="X22" s="111">
        <f t="shared" si="20"/>
        <v>0</v>
      </c>
      <c r="Y22" s="111">
        <f t="shared" si="20"/>
        <v>0</v>
      </c>
      <c r="Z22" s="111">
        <f t="shared" si="20"/>
        <v>5</v>
      </c>
      <c r="AA22" s="111">
        <f t="shared" si="20"/>
        <v>3</v>
      </c>
      <c r="AB22" s="111">
        <f t="shared" si="20"/>
        <v>0</v>
      </c>
      <c r="AC22" s="130">
        <f t="shared" si="20"/>
        <v>0</v>
      </c>
      <c r="AD22" s="130">
        <f t="shared" si="20"/>
        <v>0</v>
      </c>
      <c r="AE22" s="169">
        <f t="shared" si="15"/>
        <v>152</v>
      </c>
      <c r="AF22" s="111">
        <f t="shared" si="20"/>
        <v>37</v>
      </c>
      <c r="AG22" s="111">
        <f t="shared" si="20"/>
        <v>98</v>
      </c>
      <c r="AH22" s="111">
        <f t="shared" si="20"/>
        <v>39</v>
      </c>
      <c r="AI22" s="111">
        <f t="shared" si="20"/>
        <v>0</v>
      </c>
      <c r="AJ22" s="111">
        <f t="shared" si="20"/>
        <v>0</v>
      </c>
      <c r="AK22" s="111">
        <f t="shared" si="20"/>
        <v>14</v>
      </c>
      <c r="AL22" s="111">
        <f t="shared" si="20"/>
        <v>1</v>
      </c>
      <c r="AM22" s="111">
        <f t="shared" si="20"/>
        <v>0</v>
      </c>
      <c r="AN22" s="130">
        <f t="shared" si="20"/>
        <v>0</v>
      </c>
      <c r="AO22" s="130">
        <f t="shared" si="20"/>
        <v>0</v>
      </c>
      <c r="AP22" s="169">
        <f t="shared" si="16"/>
        <v>131</v>
      </c>
      <c r="AQ22" s="111">
        <f t="shared" si="20"/>
        <v>30</v>
      </c>
      <c r="AR22" s="111">
        <f t="shared" si="20"/>
        <v>86</v>
      </c>
      <c r="AS22" s="111">
        <f t="shared" si="20"/>
        <v>36</v>
      </c>
      <c r="AT22" s="111">
        <f t="shared" si="20"/>
        <v>0</v>
      </c>
      <c r="AU22" s="111">
        <f t="shared" si="20"/>
        <v>0</v>
      </c>
      <c r="AV22" s="111">
        <f t="shared" si="20"/>
        <v>8</v>
      </c>
      <c r="AW22" s="111">
        <f t="shared" si="20"/>
        <v>1</v>
      </c>
      <c r="AX22" s="111">
        <f t="shared" si="20"/>
        <v>0</v>
      </c>
      <c r="AY22" s="130">
        <f t="shared" si="20"/>
        <v>0</v>
      </c>
      <c r="AZ22" s="130">
        <f t="shared" si="20"/>
        <v>18</v>
      </c>
      <c r="BA22" s="169">
        <f t="shared" si="17"/>
        <v>118</v>
      </c>
      <c r="BB22" s="111">
        <f t="shared" si="20"/>
        <v>19</v>
      </c>
      <c r="BC22" s="111">
        <f t="shared" si="20"/>
        <v>60</v>
      </c>
      <c r="BD22" s="111">
        <f t="shared" si="20"/>
        <v>46</v>
      </c>
      <c r="BE22" s="111">
        <f t="shared" si="20"/>
        <v>0</v>
      </c>
      <c r="BF22" s="111">
        <f t="shared" si="20"/>
        <v>0</v>
      </c>
      <c r="BG22" s="111">
        <f t="shared" si="20"/>
        <v>9</v>
      </c>
      <c r="BH22" s="111">
        <f t="shared" si="20"/>
        <v>3</v>
      </c>
      <c r="BI22" s="111">
        <f t="shared" si="20"/>
        <v>0</v>
      </c>
      <c r="BJ22" s="130">
        <f t="shared" si="20"/>
        <v>0</v>
      </c>
      <c r="BK22" s="130">
        <f t="shared" si="20"/>
        <v>18</v>
      </c>
      <c r="BL22" s="169">
        <f t="shared" si="18"/>
        <v>0</v>
      </c>
      <c r="BM22" s="111">
        <f t="shared" si="20"/>
        <v>0</v>
      </c>
      <c r="BN22" s="111">
        <f t="shared" si="20"/>
        <v>0</v>
      </c>
      <c r="BO22" s="111">
        <f t="shared" si="20"/>
        <v>0</v>
      </c>
      <c r="BP22" s="111">
        <f t="shared" si="20"/>
        <v>0</v>
      </c>
      <c r="BQ22" s="111">
        <f t="shared" si="20"/>
        <v>0</v>
      </c>
      <c r="BR22" s="111">
        <f t="shared" si="20"/>
        <v>0</v>
      </c>
      <c r="BS22" s="111">
        <f t="shared" si="20"/>
        <v>0</v>
      </c>
      <c r="BT22" s="111">
        <f t="shared" si="20"/>
        <v>0</v>
      </c>
      <c r="BU22" s="130">
        <f t="shared" si="20"/>
        <v>0</v>
      </c>
      <c r="BV22" s="130">
        <f t="shared" ref="BV22:CG22" si="21">SUM(BV23:BV26)</f>
        <v>0</v>
      </c>
      <c r="BW22" s="169">
        <f t="shared" si="19"/>
        <v>0</v>
      </c>
      <c r="BX22" s="111">
        <f t="shared" si="21"/>
        <v>0</v>
      </c>
      <c r="BY22" s="111">
        <f t="shared" si="21"/>
        <v>0</v>
      </c>
      <c r="BZ22" s="111">
        <f t="shared" si="21"/>
        <v>0</v>
      </c>
      <c r="CA22" s="111">
        <f t="shared" si="21"/>
        <v>0</v>
      </c>
      <c r="CB22" s="111">
        <f t="shared" si="21"/>
        <v>0</v>
      </c>
      <c r="CC22" s="111">
        <f t="shared" si="21"/>
        <v>0</v>
      </c>
      <c r="CD22" s="111">
        <f t="shared" si="21"/>
        <v>0</v>
      </c>
      <c r="CE22" s="111">
        <f t="shared" si="21"/>
        <v>0</v>
      </c>
      <c r="CF22" s="130">
        <f t="shared" si="21"/>
        <v>0</v>
      </c>
      <c r="CG22" s="130">
        <f t="shared" si="21"/>
        <v>0</v>
      </c>
    </row>
    <row r="23" spans="1:85" ht="13.5" thickBot="1">
      <c r="A23" s="72" t="s">
        <v>124</v>
      </c>
      <c r="B23" s="73" t="s">
        <v>79</v>
      </c>
      <c r="C23" s="112" t="s">
        <v>160</v>
      </c>
      <c r="D23" s="112"/>
      <c r="E23" s="112"/>
      <c r="F23" s="112" t="s">
        <v>154</v>
      </c>
      <c r="G23" s="112"/>
      <c r="H23" s="112"/>
      <c r="I23" s="167">
        <f t="shared" si="7"/>
        <v>291</v>
      </c>
      <c r="J23" s="167">
        <f t="shared" si="8"/>
        <v>50</v>
      </c>
      <c r="K23" s="167">
        <f t="shared" si="9"/>
        <v>140</v>
      </c>
      <c r="L23" s="167">
        <f t="shared" si="10"/>
        <v>124</v>
      </c>
      <c r="M23" s="167">
        <f t="shared" si="11"/>
        <v>0</v>
      </c>
      <c r="N23" s="112"/>
      <c r="O23" s="167">
        <f t="shared" si="12"/>
        <v>27</v>
      </c>
      <c r="P23" s="167">
        <f t="shared" si="13"/>
        <v>0</v>
      </c>
      <c r="Q23" s="112"/>
      <c r="R23" s="112"/>
      <c r="S23" s="112"/>
      <c r="T23" s="167">
        <f t="shared" si="14"/>
        <v>69</v>
      </c>
      <c r="U23" s="127">
        <v>14</v>
      </c>
      <c r="V23" s="127">
        <v>28</v>
      </c>
      <c r="W23" s="127">
        <v>38</v>
      </c>
      <c r="X23" s="127"/>
      <c r="Y23" s="127"/>
      <c r="Z23" s="112">
        <v>3</v>
      </c>
      <c r="AA23" s="112"/>
      <c r="AB23" s="112"/>
      <c r="AC23" s="131" t="s">
        <v>160</v>
      </c>
      <c r="AD23" s="131"/>
      <c r="AE23" s="167">
        <f t="shared" si="15"/>
        <v>61</v>
      </c>
      <c r="AF23" s="127">
        <v>16</v>
      </c>
      <c r="AG23" s="127">
        <v>27</v>
      </c>
      <c r="AH23" s="127">
        <v>25</v>
      </c>
      <c r="AI23" s="127"/>
      <c r="AJ23" s="127"/>
      <c r="AK23" s="112">
        <v>9</v>
      </c>
      <c r="AL23" s="112"/>
      <c r="AM23" s="112"/>
      <c r="AN23" s="131"/>
      <c r="AO23" s="136"/>
      <c r="AP23" s="167">
        <f t="shared" si="16"/>
        <v>77</v>
      </c>
      <c r="AQ23" s="127">
        <v>10</v>
      </c>
      <c r="AR23" s="127">
        <v>48</v>
      </c>
      <c r="AS23" s="127">
        <v>23</v>
      </c>
      <c r="AT23" s="127"/>
      <c r="AU23" s="127"/>
      <c r="AV23" s="112">
        <v>6</v>
      </c>
      <c r="AW23" s="112"/>
      <c r="AX23" s="112"/>
      <c r="AY23" s="131"/>
      <c r="AZ23" s="131"/>
      <c r="BA23" s="167">
        <f t="shared" si="17"/>
        <v>84</v>
      </c>
      <c r="BB23" s="127">
        <v>10</v>
      </c>
      <c r="BC23" s="127">
        <v>37</v>
      </c>
      <c r="BD23" s="127">
        <v>38</v>
      </c>
      <c r="BE23" s="127"/>
      <c r="BF23" s="127"/>
      <c r="BG23" s="112">
        <v>9</v>
      </c>
      <c r="BH23" s="112"/>
      <c r="BI23" s="112"/>
      <c r="BJ23" s="131" t="s">
        <v>154</v>
      </c>
      <c r="BK23" s="131">
        <v>18</v>
      </c>
      <c r="BL23" s="167">
        <f t="shared" si="18"/>
        <v>0</v>
      </c>
      <c r="BM23" s="112"/>
      <c r="BN23" s="112"/>
      <c r="BO23" s="112"/>
      <c r="BP23" s="112"/>
      <c r="BQ23" s="112"/>
      <c r="BR23" s="112"/>
      <c r="BS23" s="112"/>
      <c r="BT23" s="112"/>
      <c r="BU23" s="131"/>
      <c r="BV23" s="131"/>
      <c r="BW23" s="167">
        <f t="shared" si="19"/>
        <v>0</v>
      </c>
      <c r="BX23" s="112"/>
      <c r="BY23" s="112"/>
      <c r="BZ23" s="112"/>
      <c r="CA23" s="112"/>
      <c r="CB23" s="112"/>
      <c r="CC23" s="112"/>
      <c r="CD23" s="112"/>
      <c r="CE23" s="112"/>
      <c r="CF23" s="131"/>
      <c r="CG23" s="131"/>
    </row>
    <row r="24" spans="1:85" ht="13.5" thickBot="1">
      <c r="A24" s="72" t="s">
        <v>125</v>
      </c>
      <c r="B24" s="73" t="s">
        <v>162</v>
      </c>
      <c r="C24" s="113"/>
      <c r="D24" s="113"/>
      <c r="E24" s="113" t="s">
        <v>154</v>
      </c>
      <c r="F24" s="113"/>
      <c r="G24" s="113"/>
      <c r="H24" s="113"/>
      <c r="I24" s="167">
        <f t="shared" si="7"/>
        <v>108</v>
      </c>
      <c r="J24" s="167">
        <f t="shared" si="8"/>
        <v>35</v>
      </c>
      <c r="K24" s="167">
        <f t="shared" si="9"/>
        <v>73</v>
      </c>
      <c r="L24" s="167">
        <f t="shared" si="10"/>
        <v>26</v>
      </c>
      <c r="M24" s="167">
        <f t="shared" si="11"/>
        <v>0</v>
      </c>
      <c r="N24" s="113"/>
      <c r="O24" s="167">
        <f t="shared" si="12"/>
        <v>9</v>
      </c>
      <c r="P24" s="167">
        <f t="shared" si="13"/>
        <v>0</v>
      </c>
      <c r="Q24" s="113"/>
      <c r="R24" s="113"/>
      <c r="S24" s="113"/>
      <c r="T24" s="167">
        <f t="shared" si="14"/>
        <v>39</v>
      </c>
      <c r="U24" s="113">
        <v>11</v>
      </c>
      <c r="V24" s="113">
        <v>25</v>
      </c>
      <c r="W24" s="113">
        <v>12</v>
      </c>
      <c r="X24" s="113"/>
      <c r="Y24" s="113"/>
      <c r="Z24" s="113">
        <v>2</v>
      </c>
      <c r="AA24" s="113"/>
      <c r="AB24" s="113"/>
      <c r="AC24" s="132"/>
      <c r="AD24" s="132"/>
      <c r="AE24" s="167">
        <f t="shared" si="15"/>
        <v>37</v>
      </c>
      <c r="AF24" s="113">
        <v>12</v>
      </c>
      <c r="AG24" s="113">
        <v>25</v>
      </c>
      <c r="AH24" s="113">
        <v>7</v>
      </c>
      <c r="AI24" s="113"/>
      <c r="AJ24" s="113"/>
      <c r="AK24" s="113">
        <v>5</v>
      </c>
      <c r="AL24" s="113"/>
      <c r="AM24" s="113"/>
      <c r="AN24" s="132"/>
      <c r="AO24" s="137"/>
      <c r="AP24" s="167">
        <f t="shared" si="16"/>
        <v>32</v>
      </c>
      <c r="AQ24" s="113">
        <v>12</v>
      </c>
      <c r="AR24" s="113">
        <v>23</v>
      </c>
      <c r="AS24" s="113">
        <v>7</v>
      </c>
      <c r="AT24" s="113"/>
      <c r="AU24" s="113"/>
      <c r="AV24" s="113">
        <v>2</v>
      </c>
      <c r="AW24" s="113"/>
      <c r="AX24" s="113"/>
      <c r="AY24" s="132" t="s">
        <v>154</v>
      </c>
      <c r="AZ24" s="132">
        <v>18</v>
      </c>
      <c r="BA24" s="167">
        <f t="shared" si="17"/>
        <v>0</v>
      </c>
      <c r="BB24" s="113"/>
      <c r="BC24" s="113"/>
      <c r="BD24" s="113"/>
      <c r="BE24" s="113"/>
      <c r="BF24" s="113"/>
      <c r="BG24" s="113"/>
      <c r="BH24" s="113"/>
      <c r="BI24" s="113"/>
      <c r="BJ24" s="132"/>
      <c r="BK24" s="132"/>
      <c r="BL24" s="167">
        <f t="shared" si="18"/>
        <v>0</v>
      </c>
      <c r="BM24" s="113"/>
      <c r="BN24" s="113"/>
      <c r="BO24" s="113"/>
      <c r="BP24" s="113"/>
      <c r="BQ24" s="113"/>
      <c r="BR24" s="113"/>
      <c r="BS24" s="113"/>
      <c r="BT24" s="113"/>
      <c r="BU24" s="132"/>
      <c r="BV24" s="132"/>
      <c r="BW24" s="167">
        <f t="shared" si="19"/>
        <v>0</v>
      </c>
      <c r="BX24" s="113"/>
      <c r="BY24" s="113"/>
      <c r="BZ24" s="113"/>
      <c r="CA24" s="113"/>
      <c r="CB24" s="113"/>
      <c r="CC24" s="113"/>
      <c r="CD24" s="113"/>
      <c r="CE24" s="113"/>
      <c r="CF24" s="132"/>
      <c r="CG24" s="132"/>
    </row>
    <row r="25" spans="1:85" ht="13.5" thickBot="1">
      <c r="A25" s="72" t="s">
        <v>126</v>
      </c>
      <c r="B25" s="73" t="s">
        <v>163</v>
      </c>
      <c r="C25" s="113"/>
      <c r="D25" s="113"/>
      <c r="E25" s="113"/>
      <c r="F25" s="113" t="s">
        <v>160</v>
      </c>
      <c r="G25" s="113"/>
      <c r="H25" s="113"/>
      <c r="I25" s="167">
        <f t="shared" si="7"/>
        <v>180</v>
      </c>
      <c r="J25" s="167">
        <f t="shared" si="8"/>
        <v>38</v>
      </c>
      <c r="K25" s="167">
        <f t="shared" si="9"/>
        <v>135</v>
      </c>
      <c r="L25" s="167">
        <f t="shared" si="10"/>
        <v>37</v>
      </c>
      <c r="M25" s="167">
        <f t="shared" si="11"/>
        <v>0</v>
      </c>
      <c r="N25" s="113"/>
      <c r="O25" s="167">
        <f t="shared" si="12"/>
        <v>0</v>
      </c>
      <c r="P25" s="167">
        <f t="shared" si="13"/>
        <v>8</v>
      </c>
      <c r="Q25" s="113"/>
      <c r="R25" s="113"/>
      <c r="S25" s="113"/>
      <c r="T25" s="167">
        <f t="shared" si="14"/>
        <v>70</v>
      </c>
      <c r="U25" s="113">
        <v>12</v>
      </c>
      <c r="V25" s="113">
        <v>51</v>
      </c>
      <c r="W25" s="113">
        <v>16</v>
      </c>
      <c r="X25" s="113"/>
      <c r="Y25" s="113"/>
      <c r="Z25" s="113"/>
      <c r="AA25" s="113">
        <v>3</v>
      </c>
      <c r="AB25" s="113"/>
      <c r="AC25" s="132"/>
      <c r="AD25" s="132"/>
      <c r="AE25" s="167">
        <f t="shared" si="15"/>
        <v>54</v>
      </c>
      <c r="AF25" s="113">
        <v>9</v>
      </c>
      <c r="AG25" s="113">
        <v>46</v>
      </c>
      <c r="AH25" s="113">
        <v>7</v>
      </c>
      <c r="AI25" s="113"/>
      <c r="AJ25" s="113"/>
      <c r="AK25" s="113"/>
      <c r="AL25" s="113">
        <v>1</v>
      </c>
      <c r="AM25" s="113"/>
      <c r="AN25" s="132"/>
      <c r="AO25" s="137"/>
      <c r="AP25" s="167">
        <f t="shared" si="16"/>
        <v>22</v>
      </c>
      <c r="AQ25" s="113">
        <v>8</v>
      </c>
      <c r="AR25" s="113">
        <v>15</v>
      </c>
      <c r="AS25" s="113">
        <v>6</v>
      </c>
      <c r="AT25" s="113"/>
      <c r="AU25" s="113"/>
      <c r="AV25" s="113"/>
      <c r="AW25" s="113">
        <v>1</v>
      </c>
      <c r="AX25" s="113"/>
      <c r="AY25" s="132"/>
      <c r="AZ25" s="132"/>
      <c r="BA25" s="167">
        <f t="shared" si="17"/>
        <v>34</v>
      </c>
      <c r="BB25" s="113">
        <v>9</v>
      </c>
      <c r="BC25" s="113">
        <v>23</v>
      </c>
      <c r="BD25" s="113">
        <v>8</v>
      </c>
      <c r="BE25" s="113"/>
      <c r="BF25" s="113"/>
      <c r="BG25" s="113"/>
      <c r="BH25" s="113">
        <v>3</v>
      </c>
      <c r="BI25" s="113"/>
      <c r="BJ25" s="132" t="s">
        <v>160</v>
      </c>
      <c r="BK25" s="132"/>
      <c r="BL25" s="167">
        <f t="shared" si="18"/>
        <v>0</v>
      </c>
      <c r="BM25" s="113"/>
      <c r="BN25" s="113"/>
      <c r="BO25" s="113"/>
      <c r="BP25" s="113"/>
      <c r="BQ25" s="113"/>
      <c r="BR25" s="113"/>
      <c r="BS25" s="113"/>
      <c r="BT25" s="113"/>
      <c r="BU25" s="132"/>
      <c r="BV25" s="132"/>
      <c r="BW25" s="167">
        <f t="shared" si="19"/>
        <v>0</v>
      </c>
      <c r="BX25" s="113"/>
      <c r="BY25" s="113"/>
      <c r="BZ25" s="113"/>
      <c r="CA25" s="113"/>
      <c r="CB25" s="113"/>
      <c r="CC25" s="113"/>
      <c r="CD25" s="113"/>
      <c r="CE25" s="113"/>
      <c r="CF25" s="132"/>
      <c r="CG25" s="132"/>
    </row>
    <row r="26" spans="1:85">
      <c r="A26" s="97"/>
      <c r="B26" s="98" t="s">
        <v>153</v>
      </c>
      <c r="C26" s="114"/>
      <c r="D26" s="114"/>
      <c r="E26" s="114"/>
      <c r="F26" s="114"/>
      <c r="G26" s="114"/>
      <c r="H26" s="114"/>
      <c r="I26" s="167">
        <f t="shared" si="7"/>
        <v>0</v>
      </c>
      <c r="J26" s="167">
        <f t="shared" si="8"/>
        <v>0</v>
      </c>
      <c r="K26" s="167">
        <f t="shared" si="9"/>
        <v>0</v>
      </c>
      <c r="L26" s="167">
        <f t="shared" si="10"/>
        <v>0</v>
      </c>
      <c r="M26" s="167">
        <f t="shared" si="11"/>
        <v>0</v>
      </c>
      <c r="N26" s="114"/>
      <c r="O26" s="167">
        <f t="shared" si="12"/>
        <v>0</v>
      </c>
      <c r="P26" s="167">
        <f t="shared" si="13"/>
        <v>0</v>
      </c>
      <c r="Q26" s="114"/>
      <c r="R26" s="114"/>
      <c r="S26" s="114"/>
      <c r="T26" s="167">
        <f t="shared" si="14"/>
        <v>0</v>
      </c>
      <c r="U26" s="114"/>
      <c r="V26" s="114"/>
      <c r="W26" s="114"/>
      <c r="X26" s="114"/>
      <c r="Y26" s="114"/>
      <c r="Z26" s="114"/>
      <c r="AA26" s="114"/>
      <c r="AB26" s="114"/>
      <c r="AC26" s="133"/>
      <c r="AD26" s="133"/>
      <c r="AE26" s="167">
        <f t="shared" si="15"/>
        <v>0</v>
      </c>
      <c r="AF26" s="114"/>
      <c r="AG26" s="114"/>
      <c r="AH26" s="114"/>
      <c r="AI26" s="114"/>
      <c r="AJ26" s="114"/>
      <c r="AK26" s="114"/>
      <c r="AL26" s="114"/>
      <c r="AM26" s="123"/>
      <c r="AN26" s="133"/>
      <c r="AO26" s="138"/>
      <c r="AP26" s="167">
        <f t="shared" si="16"/>
        <v>0</v>
      </c>
      <c r="AQ26" s="114"/>
      <c r="AR26" s="114"/>
      <c r="AS26" s="114"/>
      <c r="AT26" s="114"/>
      <c r="AU26" s="114"/>
      <c r="AV26" s="114"/>
      <c r="AW26" s="114"/>
      <c r="AX26" s="114"/>
      <c r="AY26" s="133"/>
      <c r="AZ26" s="133"/>
      <c r="BA26" s="167">
        <f t="shared" si="17"/>
        <v>0</v>
      </c>
      <c r="BB26" s="114"/>
      <c r="BC26" s="114"/>
      <c r="BD26" s="114"/>
      <c r="BE26" s="114"/>
      <c r="BF26" s="114"/>
      <c r="BG26" s="114"/>
      <c r="BH26" s="114"/>
      <c r="BI26" s="114"/>
      <c r="BJ26" s="133"/>
      <c r="BK26" s="133"/>
      <c r="BL26" s="167">
        <f t="shared" si="18"/>
        <v>0</v>
      </c>
      <c r="BM26" s="114"/>
      <c r="BN26" s="114"/>
      <c r="BO26" s="114"/>
      <c r="BP26" s="114"/>
      <c r="BQ26" s="114"/>
      <c r="BR26" s="114"/>
      <c r="BS26" s="114"/>
      <c r="BT26" s="114"/>
      <c r="BU26" s="133"/>
      <c r="BV26" s="133"/>
      <c r="BW26" s="167">
        <f t="shared" si="19"/>
        <v>0</v>
      </c>
      <c r="BX26" s="114"/>
      <c r="BY26" s="114"/>
      <c r="BZ26" s="114"/>
      <c r="CA26" s="114"/>
      <c r="CB26" s="114"/>
      <c r="CC26" s="114"/>
      <c r="CD26" s="114"/>
      <c r="CE26" s="114"/>
      <c r="CF26" s="133"/>
      <c r="CG26" s="133"/>
    </row>
    <row r="27" spans="1:85" ht="13.5" thickBot="1">
      <c r="A27" s="97"/>
      <c r="B27" s="98"/>
      <c r="C27" s="124"/>
      <c r="D27" s="124"/>
      <c r="E27" s="124"/>
      <c r="F27" s="124"/>
      <c r="G27" s="124"/>
      <c r="H27" s="124"/>
      <c r="I27" s="167">
        <f t="shared" si="7"/>
        <v>0</v>
      </c>
      <c r="J27" s="167">
        <f t="shared" si="8"/>
        <v>0</v>
      </c>
      <c r="K27" s="167">
        <f t="shared" si="9"/>
        <v>0</v>
      </c>
      <c r="L27" s="167">
        <f t="shared" si="10"/>
        <v>0</v>
      </c>
      <c r="M27" s="167">
        <f t="shared" si="11"/>
        <v>0</v>
      </c>
      <c r="N27" s="124"/>
      <c r="O27" s="167">
        <f t="shared" si="12"/>
        <v>0</v>
      </c>
      <c r="P27" s="124"/>
      <c r="Q27" s="124"/>
      <c r="R27" s="124"/>
      <c r="S27" s="124"/>
      <c r="T27" s="167">
        <f t="shared" si="14"/>
        <v>0</v>
      </c>
      <c r="U27" s="124"/>
      <c r="V27" s="124"/>
      <c r="W27" s="124"/>
      <c r="X27" s="124"/>
      <c r="Y27" s="124"/>
      <c r="Z27" s="124"/>
      <c r="AA27" s="124"/>
      <c r="AB27" s="124"/>
      <c r="AC27" s="134"/>
      <c r="AD27" s="134"/>
      <c r="AE27" s="167">
        <f t="shared" si="15"/>
        <v>0</v>
      </c>
      <c r="AF27" s="124"/>
      <c r="AG27" s="124"/>
      <c r="AH27" s="124"/>
      <c r="AI27" s="124"/>
      <c r="AJ27" s="124"/>
      <c r="AK27" s="124"/>
      <c r="AL27" s="124"/>
      <c r="AM27" s="125"/>
      <c r="AN27" s="134"/>
      <c r="AO27" s="139"/>
      <c r="AP27" s="167">
        <f t="shared" si="16"/>
        <v>0</v>
      </c>
      <c r="AQ27" s="124"/>
      <c r="AR27" s="124"/>
      <c r="AS27" s="124"/>
      <c r="AT27" s="124"/>
      <c r="AU27" s="124"/>
      <c r="AV27" s="124"/>
      <c r="AW27" s="124"/>
      <c r="AX27" s="124"/>
      <c r="AY27" s="134"/>
      <c r="AZ27" s="134"/>
      <c r="BA27" s="167">
        <f t="shared" si="17"/>
        <v>0</v>
      </c>
      <c r="BB27" s="124"/>
      <c r="BC27" s="124"/>
      <c r="BD27" s="124"/>
      <c r="BE27" s="124"/>
      <c r="BF27" s="124"/>
      <c r="BG27" s="124"/>
      <c r="BH27" s="124"/>
      <c r="BI27" s="124"/>
      <c r="BJ27" s="134"/>
      <c r="BK27" s="134"/>
      <c r="BL27" s="167">
        <f t="shared" si="18"/>
        <v>0</v>
      </c>
      <c r="BM27" s="124"/>
      <c r="BN27" s="124"/>
      <c r="BO27" s="124"/>
      <c r="BP27" s="124"/>
      <c r="BQ27" s="124"/>
      <c r="BR27" s="124"/>
      <c r="BS27" s="124"/>
      <c r="BT27" s="124"/>
      <c r="BU27" s="134"/>
      <c r="BV27" s="134"/>
      <c r="BW27" s="167">
        <f t="shared" si="19"/>
        <v>0</v>
      </c>
      <c r="BX27" s="124"/>
      <c r="BY27" s="124"/>
      <c r="BZ27" s="124"/>
      <c r="CA27" s="124"/>
      <c r="CB27" s="124"/>
      <c r="CC27" s="124"/>
      <c r="CD27" s="124"/>
      <c r="CE27" s="124"/>
      <c r="CF27" s="134"/>
      <c r="CG27" s="134"/>
    </row>
    <row r="28" spans="1:85" ht="15.6" customHeight="1" thickBot="1">
      <c r="A28" s="103" t="s">
        <v>36</v>
      </c>
      <c r="B28" s="103" t="s">
        <v>37</v>
      </c>
      <c r="C28" s="117"/>
      <c r="D28" s="111"/>
      <c r="E28" s="111"/>
      <c r="F28" s="111"/>
      <c r="G28" s="111"/>
      <c r="H28" s="111"/>
      <c r="I28" s="169">
        <f t="shared" si="7"/>
        <v>2482</v>
      </c>
      <c r="J28" s="169">
        <f t="shared" si="8"/>
        <v>518</v>
      </c>
      <c r="K28" s="169">
        <f t="shared" si="9"/>
        <v>252</v>
      </c>
      <c r="L28" s="169">
        <f t="shared" si="10"/>
        <v>1969</v>
      </c>
      <c r="M28" s="169">
        <f t="shared" si="11"/>
        <v>3</v>
      </c>
      <c r="N28" s="111">
        <f t="shared" ref="N28:S28" si="22">SUM(N29,N39)</f>
        <v>0</v>
      </c>
      <c r="O28" s="169">
        <f t="shared" si="12"/>
        <v>258</v>
      </c>
      <c r="P28" s="111">
        <f t="shared" si="22"/>
        <v>0</v>
      </c>
      <c r="Q28" s="111">
        <f t="shared" si="22"/>
        <v>0</v>
      </c>
      <c r="R28" s="111">
        <f t="shared" si="22"/>
        <v>0</v>
      </c>
      <c r="S28" s="111">
        <f t="shared" si="22"/>
        <v>0</v>
      </c>
      <c r="T28" s="169">
        <f t="shared" si="14"/>
        <v>184</v>
      </c>
      <c r="U28" s="111">
        <f t="shared" ref="U28:AD28" si="23">SUM(U29,U39)</f>
        <v>49</v>
      </c>
      <c r="V28" s="111">
        <f t="shared" si="23"/>
        <v>1</v>
      </c>
      <c r="W28" s="111">
        <f t="shared" si="23"/>
        <v>111</v>
      </c>
      <c r="X28" s="111">
        <f t="shared" si="23"/>
        <v>0</v>
      </c>
      <c r="Y28" s="111">
        <f t="shared" si="23"/>
        <v>0</v>
      </c>
      <c r="Z28" s="111">
        <f t="shared" si="23"/>
        <v>72</v>
      </c>
      <c r="AA28" s="111">
        <f t="shared" si="23"/>
        <v>0</v>
      </c>
      <c r="AB28" s="111">
        <f t="shared" si="23"/>
        <v>0</v>
      </c>
      <c r="AC28" s="130">
        <f t="shared" si="23"/>
        <v>0</v>
      </c>
      <c r="AD28" s="130">
        <f t="shared" si="23"/>
        <v>0</v>
      </c>
      <c r="AE28" s="169">
        <f t="shared" si="15"/>
        <v>332</v>
      </c>
      <c r="AF28" s="111">
        <f t="shared" ref="AF28:BK28" si="24">SUM(AF29,AF39)</f>
        <v>78</v>
      </c>
      <c r="AG28" s="111">
        <f t="shared" si="24"/>
        <v>20</v>
      </c>
      <c r="AH28" s="111">
        <f t="shared" si="24"/>
        <v>280</v>
      </c>
      <c r="AI28" s="111">
        <f t="shared" si="24"/>
        <v>0</v>
      </c>
      <c r="AJ28" s="111">
        <f t="shared" si="24"/>
        <v>0</v>
      </c>
      <c r="AK28" s="111">
        <f t="shared" si="24"/>
        <v>32</v>
      </c>
      <c r="AL28" s="111">
        <f t="shared" si="24"/>
        <v>0</v>
      </c>
      <c r="AM28" s="111">
        <f t="shared" si="24"/>
        <v>0</v>
      </c>
      <c r="AN28" s="130">
        <f t="shared" si="24"/>
        <v>0</v>
      </c>
      <c r="AO28" s="130">
        <f t="shared" si="24"/>
        <v>18</v>
      </c>
      <c r="AP28" s="169">
        <f t="shared" si="16"/>
        <v>278</v>
      </c>
      <c r="AQ28" s="111">
        <f t="shared" si="24"/>
        <v>56</v>
      </c>
      <c r="AR28" s="111">
        <f t="shared" si="24"/>
        <v>25</v>
      </c>
      <c r="AS28" s="111">
        <f t="shared" si="24"/>
        <v>230</v>
      </c>
      <c r="AT28" s="111">
        <f t="shared" si="24"/>
        <v>0</v>
      </c>
      <c r="AU28" s="111">
        <f t="shared" si="24"/>
        <v>0</v>
      </c>
      <c r="AV28" s="111">
        <f t="shared" si="24"/>
        <v>23</v>
      </c>
      <c r="AW28" s="111">
        <f t="shared" si="24"/>
        <v>0</v>
      </c>
      <c r="AX28" s="111">
        <f t="shared" si="24"/>
        <v>0</v>
      </c>
      <c r="AY28" s="130">
        <f t="shared" si="24"/>
        <v>0</v>
      </c>
      <c r="AZ28" s="130">
        <f t="shared" si="24"/>
        <v>0</v>
      </c>
      <c r="BA28" s="169">
        <f t="shared" si="17"/>
        <v>360</v>
      </c>
      <c r="BB28" s="111">
        <f t="shared" si="24"/>
        <v>97</v>
      </c>
      <c r="BC28" s="111">
        <f t="shared" si="24"/>
        <v>32</v>
      </c>
      <c r="BD28" s="111">
        <f t="shared" si="24"/>
        <v>303</v>
      </c>
      <c r="BE28" s="111">
        <f t="shared" si="24"/>
        <v>0</v>
      </c>
      <c r="BF28" s="111">
        <f t="shared" si="24"/>
        <v>0</v>
      </c>
      <c r="BG28" s="111">
        <f t="shared" si="24"/>
        <v>25</v>
      </c>
      <c r="BH28" s="111">
        <f t="shared" si="24"/>
        <v>0</v>
      </c>
      <c r="BI28" s="111">
        <f t="shared" si="24"/>
        <v>0</v>
      </c>
      <c r="BJ28" s="130">
        <f t="shared" si="24"/>
        <v>0</v>
      </c>
      <c r="BK28" s="130">
        <f t="shared" si="24"/>
        <v>0</v>
      </c>
      <c r="BL28" s="169">
        <f t="shared" si="18"/>
        <v>604</v>
      </c>
      <c r="BM28" s="111">
        <f t="shared" ref="BM28:CG28" si="25">SUM(BM29,BM39)</f>
        <v>65</v>
      </c>
      <c r="BN28" s="111">
        <f t="shared" si="25"/>
        <v>78</v>
      </c>
      <c r="BO28" s="111">
        <f t="shared" si="25"/>
        <v>490</v>
      </c>
      <c r="BP28" s="111">
        <f t="shared" si="25"/>
        <v>3</v>
      </c>
      <c r="BQ28" s="111">
        <f t="shared" si="25"/>
        <v>0</v>
      </c>
      <c r="BR28" s="111">
        <f t="shared" si="25"/>
        <v>33</v>
      </c>
      <c r="BS28" s="111">
        <f t="shared" si="25"/>
        <v>0</v>
      </c>
      <c r="BT28" s="111">
        <f t="shared" si="25"/>
        <v>0</v>
      </c>
      <c r="BU28" s="130">
        <f t="shared" si="25"/>
        <v>0</v>
      </c>
      <c r="BV28" s="130">
        <f t="shared" si="25"/>
        <v>18</v>
      </c>
      <c r="BW28" s="169">
        <f t="shared" si="19"/>
        <v>724</v>
      </c>
      <c r="BX28" s="111">
        <f t="shared" si="25"/>
        <v>173</v>
      </c>
      <c r="BY28" s="111">
        <f t="shared" si="25"/>
        <v>96</v>
      </c>
      <c r="BZ28" s="111">
        <f t="shared" si="25"/>
        <v>555</v>
      </c>
      <c r="CA28" s="111">
        <f t="shared" si="25"/>
        <v>0</v>
      </c>
      <c r="CB28" s="111">
        <f t="shared" si="25"/>
        <v>0</v>
      </c>
      <c r="CC28" s="111">
        <f t="shared" si="25"/>
        <v>73</v>
      </c>
      <c r="CD28" s="111">
        <f t="shared" si="25"/>
        <v>0</v>
      </c>
      <c r="CE28" s="111">
        <f t="shared" si="25"/>
        <v>0</v>
      </c>
      <c r="CF28" s="130">
        <f t="shared" si="25"/>
        <v>0</v>
      </c>
      <c r="CG28" s="130">
        <f t="shared" si="25"/>
        <v>18</v>
      </c>
    </row>
    <row r="29" spans="1:85" ht="15" customHeight="1" thickBot="1">
      <c r="A29" s="103" t="s">
        <v>35</v>
      </c>
      <c r="B29" s="103" t="s">
        <v>84</v>
      </c>
      <c r="C29" s="117"/>
      <c r="D29" s="111"/>
      <c r="E29" s="111"/>
      <c r="F29" s="111"/>
      <c r="G29" s="111"/>
      <c r="H29" s="111"/>
      <c r="I29" s="169">
        <f t="shared" si="7"/>
        <v>397</v>
      </c>
      <c r="J29" s="169">
        <f t="shared" si="8"/>
        <v>181</v>
      </c>
      <c r="K29" s="169">
        <f t="shared" si="9"/>
        <v>92</v>
      </c>
      <c r="L29" s="169">
        <f t="shared" si="10"/>
        <v>209</v>
      </c>
      <c r="M29" s="169">
        <f t="shared" si="11"/>
        <v>3</v>
      </c>
      <c r="N29" s="111">
        <f t="shared" ref="N29:S29" si="26">SUM(N30:N38)</f>
        <v>0</v>
      </c>
      <c r="O29" s="169">
        <f t="shared" si="12"/>
        <v>93</v>
      </c>
      <c r="P29" s="111">
        <f t="shared" si="26"/>
        <v>0</v>
      </c>
      <c r="Q29" s="111">
        <f t="shared" si="26"/>
        <v>0</v>
      </c>
      <c r="R29" s="111">
        <f t="shared" si="26"/>
        <v>0</v>
      </c>
      <c r="S29" s="111">
        <f t="shared" si="26"/>
        <v>0</v>
      </c>
      <c r="T29" s="169">
        <f t="shared" si="14"/>
        <v>84</v>
      </c>
      <c r="U29" s="111">
        <f t="shared" ref="U29:AD29" si="27">SUM(U30:U38)</f>
        <v>39</v>
      </c>
      <c r="V29" s="111">
        <f t="shared" si="27"/>
        <v>1</v>
      </c>
      <c r="W29" s="111">
        <f t="shared" si="27"/>
        <v>39</v>
      </c>
      <c r="X29" s="111">
        <f t="shared" si="27"/>
        <v>0</v>
      </c>
      <c r="Y29" s="111">
        <f t="shared" si="27"/>
        <v>0</v>
      </c>
      <c r="Z29" s="111">
        <f t="shared" si="27"/>
        <v>44</v>
      </c>
      <c r="AA29" s="111">
        <f t="shared" si="27"/>
        <v>0</v>
      </c>
      <c r="AB29" s="111">
        <f t="shared" si="27"/>
        <v>0</v>
      </c>
      <c r="AC29" s="130">
        <f t="shared" si="27"/>
        <v>0</v>
      </c>
      <c r="AD29" s="130">
        <f t="shared" si="27"/>
        <v>0</v>
      </c>
      <c r="AE29" s="169">
        <f t="shared" si="15"/>
        <v>70</v>
      </c>
      <c r="AF29" s="111">
        <f t="shared" ref="AF29:BK29" si="28">SUM(AF30:AF38)</f>
        <v>38</v>
      </c>
      <c r="AG29" s="111">
        <f t="shared" si="28"/>
        <v>0</v>
      </c>
      <c r="AH29" s="111">
        <f t="shared" si="28"/>
        <v>58</v>
      </c>
      <c r="AI29" s="111">
        <f t="shared" si="28"/>
        <v>0</v>
      </c>
      <c r="AJ29" s="111">
        <f t="shared" si="28"/>
        <v>0</v>
      </c>
      <c r="AK29" s="111">
        <f t="shared" si="28"/>
        <v>12</v>
      </c>
      <c r="AL29" s="111">
        <f t="shared" si="28"/>
        <v>0</v>
      </c>
      <c r="AM29" s="111">
        <f t="shared" si="28"/>
        <v>0</v>
      </c>
      <c r="AN29" s="130">
        <f t="shared" si="28"/>
        <v>0</v>
      </c>
      <c r="AO29" s="130">
        <f t="shared" si="28"/>
        <v>18</v>
      </c>
      <c r="AP29" s="169">
        <f t="shared" si="16"/>
        <v>16</v>
      </c>
      <c r="AQ29" s="111">
        <f t="shared" si="28"/>
        <v>16</v>
      </c>
      <c r="AR29" s="111">
        <f t="shared" si="28"/>
        <v>5</v>
      </c>
      <c r="AS29" s="111">
        <f t="shared" si="28"/>
        <v>8</v>
      </c>
      <c r="AT29" s="111">
        <f t="shared" si="28"/>
        <v>0</v>
      </c>
      <c r="AU29" s="111">
        <f t="shared" si="28"/>
        <v>0</v>
      </c>
      <c r="AV29" s="111">
        <f t="shared" si="28"/>
        <v>3</v>
      </c>
      <c r="AW29" s="111">
        <f t="shared" si="28"/>
        <v>0</v>
      </c>
      <c r="AX29" s="111">
        <f t="shared" si="28"/>
        <v>0</v>
      </c>
      <c r="AY29" s="130">
        <f t="shared" si="28"/>
        <v>0</v>
      </c>
      <c r="AZ29" s="130">
        <f t="shared" si="28"/>
        <v>0</v>
      </c>
      <c r="BA29" s="169">
        <f t="shared" si="17"/>
        <v>51</v>
      </c>
      <c r="BB29" s="111">
        <f t="shared" si="28"/>
        <v>0</v>
      </c>
      <c r="BC29" s="111">
        <f t="shared" si="28"/>
        <v>0</v>
      </c>
      <c r="BD29" s="111">
        <f t="shared" si="28"/>
        <v>51</v>
      </c>
      <c r="BE29" s="111">
        <f t="shared" si="28"/>
        <v>0</v>
      </c>
      <c r="BF29" s="111">
        <f t="shared" si="28"/>
        <v>0</v>
      </c>
      <c r="BG29" s="111">
        <f t="shared" si="28"/>
        <v>0</v>
      </c>
      <c r="BH29" s="111">
        <f t="shared" si="28"/>
        <v>0</v>
      </c>
      <c r="BI29" s="111">
        <f t="shared" si="28"/>
        <v>0</v>
      </c>
      <c r="BJ29" s="130">
        <f t="shared" si="28"/>
        <v>0</v>
      </c>
      <c r="BK29" s="130">
        <f t="shared" si="28"/>
        <v>0</v>
      </c>
      <c r="BL29" s="169">
        <f t="shared" si="18"/>
        <v>95</v>
      </c>
      <c r="BM29" s="111">
        <f t="shared" ref="BM29:CG29" si="29">SUM(BM30:BM38)</f>
        <v>45</v>
      </c>
      <c r="BN29" s="111">
        <f t="shared" si="29"/>
        <v>56</v>
      </c>
      <c r="BO29" s="111">
        <f t="shared" si="29"/>
        <v>25</v>
      </c>
      <c r="BP29" s="111">
        <f t="shared" si="29"/>
        <v>3</v>
      </c>
      <c r="BQ29" s="111">
        <f t="shared" si="29"/>
        <v>0</v>
      </c>
      <c r="BR29" s="111">
        <f t="shared" si="29"/>
        <v>11</v>
      </c>
      <c r="BS29" s="111">
        <f t="shared" si="29"/>
        <v>0</v>
      </c>
      <c r="BT29" s="111">
        <f t="shared" si="29"/>
        <v>0</v>
      </c>
      <c r="BU29" s="130">
        <f t="shared" si="29"/>
        <v>0</v>
      </c>
      <c r="BV29" s="130">
        <f t="shared" si="29"/>
        <v>0</v>
      </c>
      <c r="BW29" s="169">
        <f t="shared" si="19"/>
        <v>81</v>
      </c>
      <c r="BX29" s="111">
        <f t="shared" si="29"/>
        <v>43</v>
      </c>
      <c r="BY29" s="111">
        <f t="shared" si="29"/>
        <v>30</v>
      </c>
      <c r="BZ29" s="111">
        <f t="shared" si="29"/>
        <v>28</v>
      </c>
      <c r="CA29" s="111">
        <f t="shared" si="29"/>
        <v>0</v>
      </c>
      <c r="CB29" s="111">
        <f t="shared" si="29"/>
        <v>0</v>
      </c>
      <c r="CC29" s="111">
        <f t="shared" si="29"/>
        <v>23</v>
      </c>
      <c r="CD29" s="111">
        <f t="shared" si="29"/>
        <v>0</v>
      </c>
      <c r="CE29" s="111">
        <f t="shared" si="29"/>
        <v>0</v>
      </c>
      <c r="CF29" s="130">
        <f t="shared" si="29"/>
        <v>0</v>
      </c>
      <c r="CG29" s="130">
        <f t="shared" si="29"/>
        <v>0</v>
      </c>
    </row>
    <row r="30" spans="1:85" ht="16.149999999999999" customHeight="1" thickBot="1">
      <c r="A30" s="101" t="s">
        <v>85</v>
      </c>
      <c r="B30" s="84" t="s">
        <v>168</v>
      </c>
      <c r="C30" s="118"/>
      <c r="D30" s="112" t="s">
        <v>154</v>
      </c>
      <c r="E30" s="112"/>
      <c r="F30" s="112"/>
      <c r="G30" s="112"/>
      <c r="H30" s="112"/>
      <c r="I30" s="167">
        <f t="shared" si="7"/>
        <v>122</v>
      </c>
      <c r="J30" s="167">
        <f t="shared" si="8"/>
        <v>61</v>
      </c>
      <c r="K30" s="167">
        <f t="shared" si="9"/>
        <v>0</v>
      </c>
      <c r="L30" s="167">
        <f t="shared" si="10"/>
        <v>90</v>
      </c>
      <c r="M30" s="167">
        <f t="shared" si="11"/>
        <v>0</v>
      </c>
      <c r="N30" s="112"/>
      <c r="O30" s="167">
        <f t="shared" si="12"/>
        <v>32</v>
      </c>
      <c r="P30" s="112"/>
      <c r="Q30" s="112"/>
      <c r="R30" s="112"/>
      <c r="S30" s="112"/>
      <c r="T30" s="167">
        <f t="shared" si="14"/>
        <v>52</v>
      </c>
      <c r="U30" s="112">
        <v>23</v>
      </c>
      <c r="V30" s="112"/>
      <c r="W30" s="112">
        <v>32</v>
      </c>
      <c r="X30" s="112"/>
      <c r="Y30" s="112"/>
      <c r="Z30" s="112">
        <v>20</v>
      </c>
      <c r="AA30" s="112"/>
      <c r="AB30" s="112"/>
      <c r="AC30" s="131"/>
      <c r="AD30" s="131"/>
      <c r="AE30" s="167">
        <f t="shared" si="15"/>
        <v>70</v>
      </c>
      <c r="AF30" s="112">
        <v>38</v>
      </c>
      <c r="AG30" s="112"/>
      <c r="AH30" s="112">
        <v>58</v>
      </c>
      <c r="AI30" s="112"/>
      <c r="AJ30" s="112"/>
      <c r="AK30" s="112">
        <v>12</v>
      </c>
      <c r="AL30" s="112"/>
      <c r="AM30" s="112"/>
      <c r="AN30" s="131" t="s">
        <v>154</v>
      </c>
      <c r="AO30" s="131">
        <v>18</v>
      </c>
      <c r="AP30" s="167">
        <f t="shared" si="16"/>
        <v>0</v>
      </c>
      <c r="AQ30" s="112"/>
      <c r="AR30" s="112"/>
      <c r="AS30" s="112"/>
      <c r="AT30" s="112"/>
      <c r="AU30" s="112"/>
      <c r="AV30" s="112"/>
      <c r="AW30" s="112"/>
      <c r="AX30" s="112"/>
      <c r="AY30" s="131"/>
      <c r="AZ30" s="131"/>
      <c r="BA30" s="167">
        <f t="shared" si="17"/>
        <v>0</v>
      </c>
      <c r="BB30" s="112"/>
      <c r="BC30" s="112"/>
      <c r="BD30" s="112"/>
      <c r="BE30" s="112"/>
      <c r="BF30" s="112"/>
      <c r="BG30" s="112"/>
      <c r="BH30" s="112"/>
      <c r="BI30" s="112"/>
      <c r="BJ30" s="131"/>
      <c r="BK30" s="131"/>
      <c r="BL30" s="167">
        <f t="shared" si="18"/>
        <v>0</v>
      </c>
      <c r="BM30" s="112"/>
      <c r="BN30" s="112"/>
      <c r="BO30" s="112"/>
      <c r="BP30" s="112"/>
      <c r="BQ30" s="112"/>
      <c r="BR30" s="112"/>
      <c r="BS30" s="112"/>
      <c r="BT30" s="112"/>
      <c r="BU30" s="131"/>
      <c r="BV30" s="131"/>
      <c r="BW30" s="167">
        <f t="shared" si="19"/>
        <v>0</v>
      </c>
      <c r="BX30" s="112"/>
      <c r="BY30" s="112"/>
      <c r="BZ30" s="112"/>
      <c r="CA30" s="112"/>
      <c r="CB30" s="112"/>
      <c r="CC30" s="112"/>
      <c r="CD30" s="112"/>
      <c r="CE30" s="112"/>
      <c r="CF30" s="131"/>
      <c r="CG30" s="131"/>
    </row>
    <row r="31" spans="1:85" ht="16.149999999999999" customHeight="1" thickBot="1">
      <c r="A31" s="82" t="s">
        <v>86</v>
      </c>
      <c r="B31" s="95" t="s">
        <v>169</v>
      </c>
      <c r="C31" s="115"/>
      <c r="D31" s="113"/>
      <c r="E31" s="113"/>
      <c r="F31" s="140"/>
      <c r="G31" s="113" t="s">
        <v>160</v>
      </c>
      <c r="H31" s="113"/>
      <c r="I31" s="167">
        <f t="shared" si="7"/>
        <v>32</v>
      </c>
      <c r="J31" s="167">
        <f t="shared" si="8"/>
        <v>16</v>
      </c>
      <c r="K31" s="167">
        <f t="shared" si="9"/>
        <v>21</v>
      </c>
      <c r="L31" s="167">
        <f t="shared" si="10"/>
        <v>5</v>
      </c>
      <c r="M31" s="167">
        <f t="shared" si="11"/>
        <v>3</v>
      </c>
      <c r="N31" s="113"/>
      <c r="O31" s="167">
        <f t="shared" si="12"/>
        <v>3</v>
      </c>
      <c r="P31" s="113"/>
      <c r="Q31" s="113"/>
      <c r="R31" s="113"/>
      <c r="S31" s="113"/>
      <c r="T31" s="167">
        <f t="shared" si="14"/>
        <v>0</v>
      </c>
      <c r="U31" s="113"/>
      <c r="V31" s="113"/>
      <c r="W31" s="113"/>
      <c r="X31" s="113"/>
      <c r="Y31" s="113"/>
      <c r="Z31" s="113"/>
      <c r="AA31" s="113"/>
      <c r="AB31" s="113"/>
      <c r="AC31" s="132"/>
      <c r="AD31" s="132"/>
      <c r="AE31" s="167">
        <f t="shared" si="15"/>
        <v>0</v>
      </c>
      <c r="AF31" s="113"/>
      <c r="AG31" s="113"/>
      <c r="AH31" s="113"/>
      <c r="AI31" s="113"/>
      <c r="AJ31" s="113"/>
      <c r="AK31" s="113"/>
      <c r="AL31" s="113"/>
      <c r="AM31" s="113"/>
      <c r="AN31" s="132"/>
      <c r="AO31" s="132"/>
      <c r="AP31" s="167">
        <f t="shared" si="16"/>
        <v>0</v>
      </c>
      <c r="AQ31" s="113"/>
      <c r="AR31" s="113"/>
      <c r="AS31" s="113"/>
      <c r="AT31" s="113"/>
      <c r="AU31" s="113"/>
      <c r="AV31" s="113"/>
      <c r="AW31" s="113"/>
      <c r="AX31" s="113"/>
      <c r="AY31" s="132"/>
      <c r="AZ31" s="132"/>
      <c r="BA31" s="167">
        <f t="shared" si="17"/>
        <v>0</v>
      </c>
      <c r="BB31" s="113"/>
      <c r="BC31" s="113"/>
      <c r="BD31" s="113"/>
      <c r="BE31" s="113"/>
      <c r="BF31" s="113"/>
      <c r="BG31" s="113"/>
      <c r="BH31" s="113"/>
      <c r="BI31" s="113"/>
      <c r="BJ31" s="148"/>
      <c r="BK31" s="148"/>
      <c r="BL31" s="167">
        <f t="shared" si="18"/>
        <v>32</v>
      </c>
      <c r="BM31" s="162">
        <v>16</v>
      </c>
      <c r="BN31" s="162">
        <v>21</v>
      </c>
      <c r="BO31" s="162">
        <v>5</v>
      </c>
      <c r="BP31" s="162">
        <v>3</v>
      </c>
      <c r="BQ31" s="162"/>
      <c r="BR31" s="162">
        <v>3</v>
      </c>
      <c r="BS31" s="113"/>
      <c r="BT31" s="113"/>
      <c r="BU31" s="132" t="s">
        <v>160</v>
      </c>
      <c r="BV31" s="132"/>
      <c r="BW31" s="167">
        <f t="shared" si="19"/>
        <v>0</v>
      </c>
      <c r="BX31" s="113"/>
      <c r="BY31" s="113"/>
      <c r="BZ31" s="113"/>
      <c r="CA31" s="113"/>
      <c r="CB31" s="113"/>
      <c r="CC31" s="113"/>
      <c r="CD31" s="113"/>
      <c r="CE31" s="113"/>
      <c r="CF31" s="132"/>
      <c r="CG31" s="132"/>
    </row>
    <row r="32" spans="1:85" ht="15" customHeight="1" thickBot="1">
      <c r="A32" s="83" t="s">
        <v>87</v>
      </c>
      <c r="B32" s="84" t="s">
        <v>170</v>
      </c>
      <c r="C32" s="115"/>
      <c r="D32" s="113"/>
      <c r="E32" s="113"/>
      <c r="F32" s="140"/>
      <c r="G32" s="113" t="s">
        <v>160</v>
      </c>
      <c r="H32" s="113"/>
      <c r="I32" s="167">
        <f t="shared" si="7"/>
        <v>48</v>
      </c>
      <c r="J32" s="167">
        <f t="shared" si="8"/>
        <v>24</v>
      </c>
      <c r="K32" s="167">
        <f t="shared" si="9"/>
        <v>30</v>
      </c>
      <c r="L32" s="167">
        <f t="shared" si="10"/>
        <v>12</v>
      </c>
      <c r="M32" s="167">
        <f t="shared" si="11"/>
        <v>0</v>
      </c>
      <c r="N32" s="113"/>
      <c r="O32" s="167">
        <f t="shared" si="12"/>
        <v>6</v>
      </c>
      <c r="P32" s="113"/>
      <c r="Q32" s="113"/>
      <c r="R32" s="113"/>
      <c r="S32" s="113"/>
      <c r="T32" s="167">
        <f t="shared" si="14"/>
        <v>0</v>
      </c>
      <c r="U32" s="113"/>
      <c r="V32" s="113"/>
      <c r="W32" s="113"/>
      <c r="X32" s="113"/>
      <c r="Y32" s="113"/>
      <c r="Z32" s="113"/>
      <c r="AA32" s="113"/>
      <c r="AB32" s="113"/>
      <c r="AC32" s="132"/>
      <c r="AD32" s="132"/>
      <c r="AE32" s="167">
        <f t="shared" si="15"/>
        <v>0</v>
      </c>
      <c r="AF32" s="113"/>
      <c r="AG32" s="113"/>
      <c r="AH32" s="113"/>
      <c r="AI32" s="113"/>
      <c r="AJ32" s="113"/>
      <c r="AK32" s="113"/>
      <c r="AL32" s="113"/>
      <c r="AM32" s="113"/>
      <c r="AN32" s="132"/>
      <c r="AO32" s="132"/>
      <c r="AP32" s="167">
        <f t="shared" si="16"/>
        <v>0</v>
      </c>
      <c r="AQ32" s="113"/>
      <c r="AR32" s="113"/>
      <c r="AS32" s="113"/>
      <c r="AT32" s="113"/>
      <c r="AU32" s="113"/>
      <c r="AV32" s="113"/>
      <c r="AW32" s="113"/>
      <c r="AX32" s="113"/>
      <c r="AY32" s="132"/>
      <c r="AZ32" s="132"/>
      <c r="BA32" s="167">
        <f t="shared" si="17"/>
        <v>0</v>
      </c>
      <c r="BB32" s="113"/>
      <c r="BC32" s="113"/>
      <c r="BD32" s="113"/>
      <c r="BE32" s="113"/>
      <c r="BF32" s="113"/>
      <c r="BG32" s="113"/>
      <c r="BH32" s="113"/>
      <c r="BI32" s="113"/>
      <c r="BJ32" s="148"/>
      <c r="BK32" s="148"/>
      <c r="BL32" s="167">
        <f t="shared" si="18"/>
        <v>48</v>
      </c>
      <c r="BM32" s="113">
        <v>24</v>
      </c>
      <c r="BN32" s="113">
        <v>30</v>
      </c>
      <c r="BO32" s="113">
        <v>12</v>
      </c>
      <c r="BP32" s="113"/>
      <c r="BQ32" s="113"/>
      <c r="BR32" s="113">
        <v>6</v>
      </c>
      <c r="BS32" s="113"/>
      <c r="BT32" s="113"/>
      <c r="BU32" s="132" t="s">
        <v>160</v>
      </c>
      <c r="BV32" s="132"/>
      <c r="BW32" s="167">
        <f t="shared" si="19"/>
        <v>0</v>
      </c>
      <c r="BX32" s="113"/>
      <c r="BY32" s="113"/>
      <c r="BZ32" s="113"/>
      <c r="CA32" s="113"/>
      <c r="CB32" s="113"/>
      <c r="CC32" s="113"/>
      <c r="CD32" s="113"/>
      <c r="CE32" s="113"/>
      <c r="CF32" s="132"/>
      <c r="CG32" s="132"/>
    </row>
    <row r="33" spans="1:85" ht="15.6" customHeight="1" thickBot="1">
      <c r="A33" s="84" t="s">
        <v>88</v>
      </c>
      <c r="B33" s="84" t="s">
        <v>171</v>
      </c>
      <c r="C33" s="115" t="s">
        <v>160</v>
      </c>
      <c r="D33" s="113"/>
      <c r="E33" s="113"/>
      <c r="F33" s="113"/>
      <c r="G33" s="113"/>
      <c r="H33" s="113"/>
      <c r="I33" s="167">
        <f t="shared" si="7"/>
        <v>32</v>
      </c>
      <c r="J33" s="167">
        <f t="shared" si="8"/>
        <v>16</v>
      </c>
      <c r="K33" s="167">
        <f t="shared" si="9"/>
        <v>1</v>
      </c>
      <c r="L33" s="167">
        <f t="shared" si="10"/>
        <v>7</v>
      </c>
      <c r="M33" s="167">
        <f t="shared" si="11"/>
        <v>0</v>
      </c>
      <c r="N33" s="113"/>
      <c r="O33" s="167">
        <f t="shared" si="12"/>
        <v>24</v>
      </c>
      <c r="P33" s="113"/>
      <c r="Q33" s="113"/>
      <c r="R33" s="113"/>
      <c r="S33" s="113"/>
      <c r="T33" s="167">
        <f t="shared" si="14"/>
        <v>32</v>
      </c>
      <c r="U33" s="113">
        <v>16</v>
      </c>
      <c r="V33" s="162">
        <v>1</v>
      </c>
      <c r="W33" s="162">
        <v>7</v>
      </c>
      <c r="X33" s="162"/>
      <c r="Y33" s="162"/>
      <c r="Z33" s="162">
        <v>24</v>
      </c>
      <c r="AA33" s="113"/>
      <c r="AB33" s="113"/>
      <c r="AC33" s="132" t="s">
        <v>160</v>
      </c>
      <c r="AD33" s="132"/>
      <c r="AE33" s="167">
        <f t="shared" si="15"/>
        <v>0</v>
      </c>
      <c r="AF33" s="113"/>
      <c r="AG33" s="113"/>
      <c r="AH33" s="113"/>
      <c r="AI33" s="113"/>
      <c r="AJ33" s="113"/>
      <c r="AK33" s="113"/>
      <c r="AL33" s="113"/>
      <c r="AM33" s="113"/>
      <c r="AN33" s="132"/>
      <c r="AO33" s="132"/>
      <c r="AP33" s="167">
        <f t="shared" si="16"/>
        <v>0</v>
      </c>
      <c r="AQ33" s="113"/>
      <c r="AR33" s="113"/>
      <c r="AS33" s="113"/>
      <c r="AT33" s="113"/>
      <c r="AU33" s="113"/>
      <c r="AV33" s="113"/>
      <c r="AW33" s="113"/>
      <c r="AX33" s="113"/>
      <c r="AY33" s="132"/>
      <c r="AZ33" s="132"/>
      <c r="BA33" s="167">
        <f t="shared" si="17"/>
        <v>0</v>
      </c>
      <c r="BB33" s="113"/>
      <c r="BC33" s="113"/>
      <c r="BD33" s="113"/>
      <c r="BE33" s="113"/>
      <c r="BF33" s="113"/>
      <c r="BG33" s="113"/>
      <c r="BH33" s="113"/>
      <c r="BI33" s="113"/>
      <c r="BJ33" s="132"/>
      <c r="BK33" s="132"/>
      <c r="BL33" s="167">
        <f t="shared" si="18"/>
        <v>0</v>
      </c>
      <c r="BM33" s="113"/>
      <c r="BN33" s="113"/>
      <c r="BO33" s="113"/>
      <c r="BP33" s="113"/>
      <c r="BQ33" s="113"/>
      <c r="BR33" s="113"/>
      <c r="BS33" s="113"/>
      <c r="BT33" s="113"/>
      <c r="BU33" s="132"/>
      <c r="BV33" s="132"/>
      <c r="BW33" s="167">
        <f t="shared" si="19"/>
        <v>0</v>
      </c>
      <c r="BX33" s="113"/>
      <c r="BY33" s="113"/>
      <c r="BZ33" s="113"/>
      <c r="CA33" s="113"/>
      <c r="CB33" s="113"/>
      <c r="CC33" s="113"/>
      <c r="CD33" s="113"/>
      <c r="CE33" s="113"/>
      <c r="CF33" s="132"/>
      <c r="CG33" s="132"/>
    </row>
    <row r="34" spans="1:85" ht="13.5" thickBot="1">
      <c r="A34" s="84" t="s">
        <v>89</v>
      </c>
      <c r="B34" s="84" t="s">
        <v>104</v>
      </c>
      <c r="C34" s="115"/>
      <c r="D34" s="113"/>
      <c r="E34" s="113"/>
      <c r="F34" s="113"/>
      <c r="G34" s="113"/>
      <c r="H34" s="113" t="s">
        <v>160</v>
      </c>
      <c r="I34" s="167">
        <f t="shared" si="7"/>
        <v>60</v>
      </c>
      <c r="J34" s="167">
        <f t="shared" si="8"/>
        <v>30</v>
      </c>
      <c r="K34" s="167">
        <f t="shared" si="9"/>
        <v>25</v>
      </c>
      <c r="L34" s="167">
        <f t="shared" si="10"/>
        <v>30</v>
      </c>
      <c r="M34" s="167">
        <f t="shared" si="11"/>
        <v>0</v>
      </c>
      <c r="N34" s="113"/>
      <c r="O34" s="167">
        <f t="shared" si="12"/>
        <v>5</v>
      </c>
      <c r="P34" s="113"/>
      <c r="Q34" s="113"/>
      <c r="R34" s="113"/>
      <c r="S34" s="113"/>
      <c r="T34" s="167">
        <f t="shared" si="14"/>
        <v>0</v>
      </c>
      <c r="U34" s="113"/>
      <c r="V34" s="113"/>
      <c r="W34" s="113"/>
      <c r="X34" s="113"/>
      <c r="Y34" s="113"/>
      <c r="Z34" s="113"/>
      <c r="AA34" s="113"/>
      <c r="AB34" s="113"/>
      <c r="AC34" s="132"/>
      <c r="AD34" s="132"/>
      <c r="AE34" s="167">
        <f t="shared" si="15"/>
        <v>0</v>
      </c>
      <c r="AF34" s="113"/>
      <c r="AG34" s="113"/>
      <c r="AH34" s="113"/>
      <c r="AI34" s="113"/>
      <c r="AJ34" s="113"/>
      <c r="AK34" s="113"/>
      <c r="AL34" s="113"/>
      <c r="AM34" s="113"/>
      <c r="AN34" s="132"/>
      <c r="AO34" s="132"/>
      <c r="AP34" s="167">
        <f t="shared" si="16"/>
        <v>0</v>
      </c>
      <c r="AQ34" s="113"/>
      <c r="AR34" s="113"/>
      <c r="AS34" s="113"/>
      <c r="AT34" s="113"/>
      <c r="AU34" s="113"/>
      <c r="AV34" s="113"/>
      <c r="AW34" s="113"/>
      <c r="AX34" s="113"/>
      <c r="AY34" s="132"/>
      <c r="AZ34" s="132"/>
      <c r="BA34" s="167">
        <f t="shared" si="17"/>
        <v>0</v>
      </c>
      <c r="BB34" s="113"/>
      <c r="BC34" s="113"/>
      <c r="BD34" s="113"/>
      <c r="BE34" s="113"/>
      <c r="BF34" s="113"/>
      <c r="BG34" s="113"/>
      <c r="BH34" s="113"/>
      <c r="BI34" s="113"/>
      <c r="BJ34" s="132"/>
      <c r="BK34" s="132"/>
      <c r="BL34" s="167">
        <f t="shared" si="18"/>
        <v>15</v>
      </c>
      <c r="BM34" s="113">
        <v>5</v>
      </c>
      <c r="BN34" s="113">
        <v>5</v>
      </c>
      <c r="BO34" s="113">
        <v>8</v>
      </c>
      <c r="BP34" s="113"/>
      <c r="BQ34" s="113"/>
      <c r="BR34" s="113">
        <v>2</v>
      </c>
      <c r="BS34" s="113"/>
      <c r="BT34" s="113"/>
      <c r="BU34" s="132"/>
      <c r="BV34" s="132"/>
      <c r="BW34" s="167">
        <f t="shared" si="19"/>
        <v>45</v>
      </c>
      <c r="BX34" s="113">
        <v>25</v>
      </c>
      <c r="BY34" s="113">
        <v>20</v>
      </c>
      <c r="BZ34" s="113">
        <v>22</v>
      </c>
      <c r="CA34" s="113"/>
      <c r="CB34" s="113"/>
      <c r="CC34" s="113">
        <v>3</v>
      </c>
      <c r="CD34" s="113"/>
      <c r="CE34" s="113"/>
      <c r="CF34" s="132" t="s">
        <v>160</v>
      </c>
      <c r="CG34" s="132"/>
    </row>
    <row r="35" spans="1:85" ht="13.15" customHeight="1" thickBot="1">
      <c r="A35" s="83" t="s">
        <v>90</v>
      </c>
      <c r="B35" s="84" t="s">
        <v>96</v>
      </c>
      <c r="C35" s="115"/>
      <c r="D35" s="113"/>
      <c r="E35" s="113"/>
      <c r="F35" s="113" t="s">
        <v>160</v>
      </c>
      <c r="G35" s="113"/>
      <c r="H35" s="113"/>
      <c r="I35" s="167">
        <f t="shared" si="7"/>
        <v>67</v>
      </c>
      <c r="J35" s="167">
        <f t="shared" si="8"/>
        <v>16</v>
      </c>
      <c r="K35" s="167">
        <f t="shared" si="9"/>
        <v>5</v>
      </c>
      <c r="L35" s="167">
        <f t="shared" si="10"/>
        <v>59</v>
      </c>
      <c r="M35" s="167">
        <f t="shared" si="11"/>
        <v>0</v>
      </c>
      <c r="N35" s="113"/>
      <c r="O35" s="167">
        <f t="shared" si="12"/>
        <v>3</v>
      </c>
      <c r="P35" s="113"/>
      <c r="Q35" s="113"/>
      <c r="R35" s="113"/>
      <c r="S35" s="113"/>
      <c r="T35" s="167">
        <f t="shared" si="14"/>
        <v>0</v>
      </c>
      <c r="U35" s="113"/>
      <c r="V35" s="113"/>
      <c r="W35" s="113"/>
      <c r="X35" s="113"/>
      <c r="Y35" s="113"/>
      <c r="Z35" s="113"/>
      <c r="AA35" s="113"/>
      <c r="AB35" s="113"/>
      <c r="AC35" s="132"/>
      <c r="AD35" s="132"/>
      <c r="AE35" s="167">
        <f t="shared" si="15"/>
        <v>0</v>
      </c>
      <c r="AF35" s="113"/>
      <c r="AG35" s="113"/>
      <c r="AH35" s="113"/>
      <c r="AI35" s="113"/>
      <c r="AJ35" s="113"/>
      <c r="AK35" s="113"/>
      <c r="AL35" s="113"/>
      <c r="AM35" s="113"/>
      <c r="AN35" s="132"/>
      <c r="AO35" s="132"/>
      <c r="AP35" s="167">
        <f t="shared" si="16"/>
        <v>16</v>
      </c>
      <c r="AQ35" s="113">
        <v>16</v>
      </c>
      <c r="AR35" s="168">
        <v>5</v>
      </c>
      <c r="AS35" s="168">
        <v>8</v>
      </c>
      <c r="AT35" s="168"/>
      <c r="AU35" s="168"/>
      <c r="AV35" s="168">
        <v>3</v>
      </c>
      <c r="AW35" s="168"/>
      <c r="AX35" s="113"/>
      <c r="AY35" s="132"/>
      <c r="AZ35" s="132"/>
      <c r="BA35" s="167">
        <f t="shared" si="17"/>
        <v>51</v>
      </c>
      <c r="BB35" s="113">
        <v>0</v>
      </c>
      <c r="BC35" s="113">
        <v>0</v>
      </c>
      <c r="BD35" s="113">
        <v>51</v>
      </c>
      <c r="BE35" s="113"/>
      <c r="BF35" s="113"/>
      <c r="BG35" s="113"/>
      <c r="BH35" s="113"/>
      <c r="BI35" s="113"/>
      <c r="BJ35" s="132" t="s">
        <v>160</v>
      </c>
      <c r="BK35" s="132"/>
      <c r="BL35" s="167">
        <f t="shared" si="18"/>
        <v>0</v>
      </c>
      <c r="BM35" s="113"/>
      <c r="BN35" s="113"/>
      <c r="BO35" s="113"/>
      <c r="BP35" s="113"/>
      <c r="BQ35" s="113"/>
      <c r="BR35" s="113"/>
      <c r="BS35" s="113"/>
      <c r="BT35" s="113"/>
      <c r="BU35" s="132"/>
      <c r="BV35" s="132"/>
      <c r="BW35" s="167">
        <f t="shared" si="19"/>
        <v>0</v>
      </c>
      <c r="BX35" s="113"/>
      <c r="BY35" s="113"/>
      <c r="BZ35" s="113"/>
      <c r="CA35" s="113"/>
      <c r="CB35" s="113"/>
      <c r="CC35" s="113"/>
      <c r="CD35" s="113"/>
      <c r="CE35" s="113"/>
      <c r="CF35" s="132"/>
      <c r="CG35" s="132"/>
    </row>
    <row r="36" spans="1:85" ht="13.9" customHeight="1" thickBot="1">
      <c r="A36" s="84" t="s">
        <v>91</v>
      </c>
      <c r="B36" s="84" t="s">
        <v>103</v>
      </c>
      <c r="C36" s="115"/>
      <c r="D36" s="113"/>
      <c r="E36" s="113"/>
      <c r="F36" s="113"/>
      <c r="G36" s="113"/>
      <c r="H36" s="113" t="s">
        <v>160</v>
      </c>
      <c r="I36" s="167">
        <f t="shared" si="7"/>
        <v>36</v>
      </c>
      <c r="J36" s="167">
        <f t="shared" si="8"/>
        <v>18</v>
      </c>
      <c r="K36" s="167">
        <f t="shared" si="9"/>
        <v>10</v>
      </c>
      <c r="L36" s="167">
        <f t="shared" si="10"/>
        <v>6</v>
      </c>
      <c r="M36" s="167">
        <f t="shared" si="11"/>
        <v>0</v>
      </c>
      <c r="N36" s="113"/>
      <c r="O36" s="167">
        <f t="shared" si="12"/>
        <v>20</v>
      </c>
      <c r="P36" s="113"/>
      <c r="Q36" s="113"/>
      <c r="R36" s="113"/>
      <c r="S36" s="113"/>
      <c r="T36" s="167">
        <f t="shared" si="14"/>
        <v>0</v>
      </c>
      <c r="U36" s="113"/>
      <c r="V36" s="113"/>
      <c r="W36" s="113"/>
      <c r="X36" s="113"/>
      <c r="Y36" s="113"/>
      <c r="Z36" s="113"/>
      <c r="AA36" s="113"/>
      <c r="AB36" s="113"/>
      <c r="AC36" s="132"/>
      <c r="AD36" s="132"/>
      <c r="AE36" s="167">
        <f t="shared" si="15"/>
        <v>0</v>
      </c>
      <c r="AF36" s="113"/>
      <c r="AG36" s="113"/>
      <c r="AH36" s="113"/>
      <c r="AI36" s="113"/>
      <c r="AJ36" s="113"/>
      <c r="AK36" s="113"/>
      <c r="AL36" s="113"/>
      <c r="AM36" s="113"/>
      <c r="AN36" s="132"/>
      <c r="AO36" s="132"/>
      <c r="AP36" s="167">
        <f t="shared" si="16"/>
        <v>0</v>
      </c>
      <c r="AQ36" s="113"/>
      <c r="AR36" s="113"/>
      <c r="AS36" s="113"/>
      <c r="AT36" s="113"/>
      <c r="AU36" s="113"/>
      <c r="AV36" s="113"/>
      <c r="AW36" s="113"/>
      <c r="AX36" s="113"/>
      <c r="AY36" s="132"/>
      <c r="AZ36" s="132"/>
      <c r="BA36" s="167">
        <f t="shared" si="17"/>
        <v>0</v>
      </c>
      <c r="BB36" s="113"/>
      <c r="BC36" s="113"/>
      <c r="BD36" s="113"/>
      <c r="BE36" s="113"/>
      <c r="BF36" s="113"/>
      <c r="BG36" s="113"/>
      <c r="BH36" s="113"/>
      <c r="BI36" s="113"/>
      <c r="BJ36" s="132"/>
      <c r="BK36" s="132"/>
      <c r="BL36" s="167">
        <f t="shared" si="18"/>
        <v>0</v>
      </c>
      <c r="BM36" s="113"/>
      <c r="BN36" s="113"/>
      <c r="BO36" s="113"/>
      <c r="BP36" s="113"/>
      <c r="BQ36" s="113"/>
      <c r="BR36" s="113"/>
      <c r="BS36" s="113"/>
      <c r="BT36" s="113"/>
      <c r="BU36" s="132"/>
      <c r="BV36" s="132"/>
      <c r="BW36" s="167">
        <f t="shared" si="19"/>
        <v>36</v>
      </c>
      <c r="BX36" s="113">
        <v>18</v>
      </c>
      <c r="BY36" s="113">
        <v>10</v>
      </c>
      <c r="BZ36" s="113">
        <v>6</v>
      </c>
      <c r="CA36" s="113"/>
      <c r="CB36" s="113"/>
      <c r="CC36" s="113">
        <v>20</v>
      </c>
      <c r="CD36" s="113"/>
      <c r="CE36" s="113"/>
      <c r="CF36" s="132" t="s">
        <v>160</v>
      </c>
      <c r="CG36" s="132"/>
    </row>
    <row r="37" spans="1:85" ht="13.5" thickBot="1">
      <c r="A37" s="80"/>
      <c r="B37" s="96"/>
      <c r="C37" s="115"/>
      <c r="D37" s="113"/>
      <c r="E37" s="113"/>
      <c r="F37" s="113"/>
      <c r="G37" s="113"/>
      <c r="H37" s="113"/>
      <c r="I37" s="167">
        <f t="shared" si="7"/>
        <v>0</v>
      </c>
      <c r="J37" s="167">
        <f t="shared" si="8"/>
        <v>0</v>
      </c>
      <c r="K37" s="167">
        <f t="shared" si="9"/>
        <v>0</v>
      </c>
      <c r="L37" s="167">
        <f t="shared" si="10"/>
        <v>0</v>
      </c>
      <c r="M37" s="167">
        <f t="shared" si="11"/>
        <v>0</v>
      </c>
      <c r="N37" s="113"/>
      <c r="O37" s="167">
        <f t="shared" si="12"/>
        <v>0</v>
      </c>
      <c r="P37" s="113"/>
      <c r="Q37" s="113"/>
      <c r="R37" s="113"/>
      <c r="S37" s="113"/>
      <c r="T37" s="167">
        <f t="shared" si="14"/>
        <v>0</v>
      </c>
      <c r="U37" s="113"/>
      <c r="V37" s="113"/>
      <c r="W37" s="113"/>
      <c r="X37" s="113"/>
      <c r="Y37" s="113"/>
      <c r="Z37" s="113"/>
      <c r="AA37" s="113"/>
      <c r="AB37" s="113"/>
      <c r="AC37" s="132"/>
      <c r="AD37" s="132"/>
      <c r="AE37" s="167">
        <f t="shared" si="15"/>
        <v>0</v>
      </c>
      <c r="AF37" s="113"/>
      <c r="AG37" s="113"/>
      <c r="AH37" s="113"/>
      <c r="AI37" s="113"/>
      <c r="AJ37" s="113"/>
      <c r="AK37" s="113"/>
      <c r="AL37" s="113"/>
      <c r="AM37" s="113"/>
      <c r="AN37" s="132"/>
      <c r="AO37" s="132"/>
      <c r="AP37" s="167">
        <f t="shared" si="16"/>
        <v>0</v>
      </c>
      <c r="AQ37" s="113"/>
      <c r="AR37" s="113"/>
      <c r="AS37" s="113"/>
      <c r="AT37" s="113"/>
      <c r="AU37" s="113"/>
      <c r="AV37" s="113"/>
      <c r="AW37" s="113"/>
      <c r="AX37" s="113"/>
      <c r="AY37" s="132"/>
      <c r="AZ37" s="132"/>
      <c r="BA37" s="167">
        <f t="shared" si="17"/>
        <v>0</v>
      </c>
      <c r="BB37" s="113"/>
      <c r="BC37" s="113"/>
      <c r="BD37" s="113"/>
      <c r="BE37" s="113"/>
      <c r="BF37" s="113"/>
      <c r="BG37" s="113"/>
      <c r="BH37" s="113"/>
      <c r="BI37" s="113"/>
      <c r="BJ37" s="132"/>
      <c r="BK37" s="132"/>
      <c r="BL37" s="167">
        <f t="shared" si="18"/>
        <v>0</v>
      </c>
      <c r="BM37" s="113"/>
      <c r="BN37" s="113"/>
      <c r="BO37" s="113"/>
      <c r="BP37" s="113"/>
      <c r="BQ37" s="113"/>
      <c r="BR37" s="113"/>
      <c r="BS37" s="113"/>
      <c r="BT37" s="113"/>
      <c r="BU37" s="132"/>
      <c r="BV37" s="132"/>
      <c r="BW37" s="167">
        <f t="shared" si="19"/>
        <v>0</v>
      </c>
      <c r="BX37" s="113"/>
      <c r="BY37" s="113"/>
      <c r="BZ37" s="113"/>
      <c r="CA37" s="113"/>
      <c r="CB37" s="113"/>
      <c r="CC37" s="113"/>
      <c r="CD37" s="113"/>
      <c r="CE37" s="113"/>
      <c r="CF37" s="132"/>
      <c r="CG37" s="132"/>
    </row>
    <row r="38" spans="1:85" ht="13.5" thickBot="1">
      <c r="A38" s="99"/>
      <c r="B38" s="100"/>
      <c r="C38" s="116"/>
      <c r="D38" s="114"/>
      <c r="E38" s="114"/>
      <c r="F38" s="114"/>
      <c r="G38" s="114"/>
      <c r="H38" s="114"/>
      <c r="I38" s="167">
        <f t="shared" si="7"/>
        <v>0</v>
      </c>
      <c r="J38" s="167">
        <f t="shared" si="8"/>
        <v>0</v>
      </c>
      <c r="K38" s="167">
        <f t="shared" si="9"/>
        <v>0</v>
      </c>
      <c r="L38" s="167">
        <f t="shared" si="10"/>
        <v>0</v>
      </c>
      <c r="M38" s="167">
        <f t="shared" si="11"/>
        <v>0</v>
      </c>
      <c r="N38" s="114"/>
      <c r="O38" s="167">
        <f t="shared" si="12"/>
        <v>0</v>
      </c>
      <c r="P38" s="114"/>
      <c r="Q38" s="114"/>
      <c r="R38" s="114"/>
      <c r="S38" s="114"/>
      <c r="T38" s="167">
        <f t="shared" si="14"/>
        <v>0</v>
      </c>
      <c r="U38" s="114"/>
      <c r="V38" s="114"/>
      <c r="W38" s="114"/>
      <c r="X38" s="114"/>
      <c r="Y38" s="114"/>
      <c r="Z38" s="114"/>
      <c r="AA38" s="114"/>
      <c r="AB38" s="114"/>
      <c r="AC38" s="133"/>
      <c r="AD38" s="133"/>
      <c r="AE38" s="167">
        <f t="shared" si="15"/>
        <v>0</v>
      </c>
      <c r="AF38" s="114"/>
      <c r="AG38" s="114"/>
      <c r="AH38" s="114"/>
      <c r="AI38" s="114"/>
      <c r="AJ38" s="114"/>
      <c r="AK38" s="114"/>
      <c r="AL38" s="114"/>
      <c r="AM38" s="114"/>
      <c r="AN38" s="133"/>
      <c r="AO38" s="133"/>
      <c r="AP38" s="167">
        <f t="shared" si="16"/>
        <v>0</v>
      </c>
      <c r="AQ38" s="114"/>
      <c r="AR38" s="114"/>
      <c r="AS38" s="114"/>
      <c r="AT38" s="114"/>
      <c r="AU38" s="114"/>
      <c r="AV38" s="114"/>
      <c r="AW38" s="114"/>
      <c r="AX38" s="114"/>
      <c r="AY38" s="133"/>
      <c r="AZ38" s="133"/>
      <c r="BA38" s="167">
        <f t="shared" si="17"/>
        <v>0</v>
      </c>
      <c r="BB38" s="114"/>
      <c r="BC38" s="114"/>
      <c r="BD38" s="114"/>
      <c r="BE38" s="114"/>
      <c r="BF38" s="114"/>
      <c r="BG38" s="114"/>
      <c r="BH38" s="114"/>
      <c r="BI38" s="114"/>
      <c r="BJ38" s="133"/>
      <c r="BK38" s="133"/>
      <c r="BL38" s="167">
        <f t="shared" si="18"/>
        <v>0</v>
      </c>
      <c r="BM38" s="114"/>
      <c r="BN38" s="114"/>
      <c r="BO38" s="114"/>
      <c r="BP38" s="114"/>
      <c r="BQ38" s="114"/>
      <c r="BR38" s="114"/>
      <c r="BS38" s="114"/>
      <c r="BT38" s="114"/>
      <c r="BU38" s="133"/>
      <c r="BV38" s="133"/>
      <c r="BW38" s="167">
        <f t="shared" si="19"/>
        <v>0</v>
      </c>
      <c r="BX38" s="114"/>
      <c r="BY38" s="114"/>
      <c r="BZ38" s="114"/>
      <c r="CA38" s="114"/>
      <c r="CB38" s="114"/>
      <c r="CC38" s="114"/>
      <c r="CD38" s="114"/>
      <c r="CE38" s="114"/>
      <c r="CF38" s="133"/>
      <c r="CG38" s="133"/>
    </row>
    <row r="39" spans="1:85" ht="16.899999999999999" customHeight="1" thickBot="1">
      <c r="A39" s="103" t="s">
        <v>38</v>
      </c>
      <c r="B39" s="103" t="s">
        <v>39</v>
      </c>
      <c r="C39" s="117"/>
      <c r="D39" s="111"/>
      <c r="E39" s="111"/>
      <c r="F39" s="111"/>
      <c r="G39" s="111"/>
      <c r="H39" s="111"/>
      <c r="I39" s="167">
        <f t="shared" si="7"/>
        <v>2085</v>
      </c>
      <c r="J39" s="167">
        <f t="shared" si="8"/>
        <v>337</v>
      </c>
      <c r="K39" s="167">
        <f t="shared" si="9"/>
        <v>160</v>
      </c>
      <c r="L39" s="167">
        <f t="shared" si="10"/>
        <v>1760</v>
      </c>
      <c r="M39" s="167">
        <f t="shared" si="11"/>
        <v>0</v>
      </c>
      <c r="N39" s="111">
        <f t="shared" ref="N39:S39" si="30">SUM(N40,N45)</f>
        <v>0</v>
      </c>
      <c r="O39" s="167">
        <f t="shared" si="12"/>
        <v>165</v>
      </c>
      <c r="P39" s="111">
        <f t="shared" si="30"/>
        <v>0</v>
      </c>
      <c r="Q39" s="111">
        <f t="shared" si="30"/>
        <v>0</v>
      </c>
      <c r="R39" s="111">
        <f t="shared" si="30"/>
        <v>0</v>
      </c>
      <c r="S39" s="111">
        <f t="shared" si="30"/>
        <v>0</v>
      </c>
      <c r="T39" s="167">
        <f t="shared" si="14"/>
        <v>100</v>
      </c>
      <c r="U39" s="111">
        <f t="shared" ref="U39:AD39" si="31">SUM(U40,U45)</f>
        <v>10</v>
      </c>
      <c r="V39" s="111">
        <f t="shared" si="31"/>
        <v>0</v>
      </c>
      <c r="W39" s="111">
        <f t="shared" si="31"/>
        <v>72</v>
      </c>
      <c r="X39" s="111">
        <f t="shared" si="31"/>
        <v>0</v>
      </c>
      <c r="Y39" s="111">
        <f t="shared" si="31"/>
        <v>0</v>
      </c>
      <c r="Z39" s="111">
        <f t="shared" si="31"/>
        <v>28</v>
      </c>
      <c r="AA39" s="111">
        <f t="shared" si="31"/>
        <v>0</v>
      </c>
      <c r="AB39" s="111">
        <f t="shared" si="31"/>
        <v>0</v>
      </c>
      <c r="AC39" s="130">
        <f t="shared" si="31"/>
        <v>0</v>
      </c>
      <c r="AD39" s="130">
        <f t="shared" si="31"/>
        <v>0</v>
      </c>
      <c r="AE39" s="167">
        <f t="shared" si="15"/>
        <v>262</v>
      </c>
      <c r="AF39" s="127">
        <f t="shared" ref="AF39:AM39" si="32">SUM(AF40,AF45)</f>
        <v>40</v>
      </c>
      <c r="AG39" s="127">
        <f t="shared" si="32"/>
        <v>20</v>
      </c>
      <c r="AH39" s="127">
        <f t="shared" si="32"/>
        <v>222</v>
      </c>
      <c r="AI39" s="127">
        <f t="shared" si="32"/>
        <v>0</v>
      </c>
      <c r="AJ39" s="127">
        <f t="shared" si="32"/>
        <v>0</v>
      </c>
      <c r="AK39" s="127">
        <f t="shared" si="32"/>
        <v>20</v>
      </c>
      <c r="AL39" s="127">
        <f t="shared" si="32"/>
        <v>0</v>
      </c>
      <c r="AM39" s="127">
        <f t="shared" si="32"/>
        <v>0</v>
      </c>
      <c r="AN39" s="130">
        <f>SUM(AN40,AN45)</f>
        <v>0</v>
      </c>
      <c r="AO39" s="130">
        <f>SUM(AO40,AO45)</f>
        <v>0</v>
      </c>
      <c r="AP39" s="167">
        <f t="shared" si="16"/>
        <v>262</v>
      </c>
      <c r="AQ39" s="111">
        <f t="shared" ref="AQ39:AX39" si="33">SUM(AQ40,AQ45)</f>
        <v>40</v>
      </c>
      <c r="AR39" s="111">
        <f t="shared" si="33"/>
        <v>20</v>
      </c>
      <c r="AS39" s="111">
        <f t="shared" si="33"/>
        <v>222</v>
      </c>
      <c r="AT39" s="111">
        <f t="shared" si="33"/>
        <v>0</v>
      </c>
      <c r="AU39" s="111">
        <f t="shared" si="33"/>
        <v>0</v>
      </c>
      <c r="AV39" s="111">
        <f t="shared" si="33"/>
        <v>20</v>
      </c>
      <c r="AW39" s="111">
        <f t="shared" si="33"/>
        <v>0</v>
      </c>
      <c r="AX39" s="111">
        <f t="shared" si="33"/>
        <v>0</v>
      </c>
      <c r="AY39" s="130">
        <f>SUM(AY40,AY45)</f>
        <v>0</v>
      </c>
      <c r="AZ39" s="130">
        <f>SUM(AZ40,AZ45)</f>
        <v>0</v>
      </c>
      <c r="BA39" s="167">
        <f t="shared" si="17"/>
        <v>309</v>
      </c>
      <c r="BB39" s="111">
        <f t="shared" ref="BB39:BI39" si="34">SUM(BB40,BB45)</f>
        <v>97</v>
      </c>
      <c r="BC39" s="111">
        <f t="shared" si="34"/>
        <v>32</v>
      </c>
      <c r="BD39" s="111">
        <f t="shared" si="34"/>
        <v>252</v>
      </c>
      <c r="BE39" s="111">
        <f t="shared" si="34"/>
        <v>0</v>
      </c>
      <c r="BF39" s="111">
        <f t="shared" si="34"/>
        <v>0</v>
      </c>
      <c r="BG39" s="111">
        <f t="shared" si="34"/>
        <v>25</v>
      </c>
      <c r="BH39" s="111">
        <f t="shared" si="34"/>
        <v>0</v>
      </c>
      <c r="BI39" s="111">
        <f t="shared" si="34"/>
        <v>0</v>
      </c>
      <c r="BJ39" s="130">
        <f>SUM(BJ40,BJ45)</f>
        <v>0</v>
      </c>
      <c r="BK39" s="130">
        <f>SUM(BK40,BK45)</f>
        <v>0</v>
      </c>
      <c r="BL39" s="167">
        <f t="shared" si="18"/>
        <v>509</v>
      </c>
      <c r="BM39" s="111">
        <f t="shared" ref="BM39:BT39" si="35">SUM(BM40,BM45)</f>
        <v>20</v>
      </c>
      <c r="BN39" s="111">
        <f t="shared" si="35"/>
        <v>22</v>
      </c>
      <c r="BO39" s="111">
        <f t="shared" si="35"/>
        <v>465</v>
      </c>
      <c r="BP39" s="111">
        <f t="shared" si="35"/>
        <v>0</v>
      </c>
      <c r="BQ39" s="111">
        <f t="shared" si="35"/>
        <v>0</v>
      </c>
      <c r="BR39" s="111">
        <f t="shared" si="35"/>
        <v>22</v>
      </c>
      <c r="BS39" s="111">
        <f t="shared" si="35"/>
        <v>0</v>
      </c>
      <c r="BT39" s="111">
        <f t="shared" si="35"/>
        <v>0</v>
      </c>
      <c r="BU39" s="130">
        <v>0</v>
      </c>
      <c r="BV39" s="130">
        <v>18</v>
      </c>
      <c r="BW39" s="167">
        <f t="shared" si="19"/>
        <v>643</v>
      </c>
      <c r="BX39" s="111">
        <f t="shared" ref="BX39:CE39" si="36">SUM(BX40,BX45)</f>
        <v>130</v>
      </c>
      <c r="BY39" s="111">
        <f t="shared" si="36"/>
        <v>66</v>
      </c>
      <c r="BZ39" s="111">
        <f t="shared" si="36"/>
        <v>527</v>
      </c>
      <c r="CA39" s="111">
        <f t="shared" si="36"/>
        <v>0</v>
      </c>
      <c r="CB39" s="111">
        <f t="shared" si="36"/>
        <v>0</v>
      </c>
      <c r="CC39" s="111">
        <f t="shared" si="36"/>
        <v>50</v>
      </c>
      <c r="CD39" s="111">
        <f t="shared" si="36"/>
        <v>0</v>
      </c>
      <c r="CE39" s="111">
        <f t="shared" si="36"/>
        <v>0</v>
      </c>
      <c r="CF39" s="130">
        <v>0</v>
      </c>
      <c r="CG39" s="130">
        <v>18</v>
      </c>
    </row>
    <row r="40" spans="1:85" ht="23.45" customHeight="1" thickBot="1">
      <c r="A40" s="103" t="s">
        <v>40</v>
      </c>
      <c r="B40" s="149" t="s">
        <v>172</v>
      </c>
      <c r="C40" s="117"/>
      <c r="D40" s="111"/>
      <c r="E40" s="111"/>
      <c r="F40" s="111"/>
      <c r="G40" s="111"/>
      <c r="H40" s="111"/>
      <c r="I40" s="167">
        <f t="shared" si="7"/>
        <v>1442</v>
      </c>
      <c r="J40" s="167">
        <f t="shared" si="8"/>
        <v>207</v>
      </c>
      <c r="K40" s="167">
        <f t="shared" si="9"/>
        <v>94</v>
      </c>
      <c r="L40" s="167">
        <f t="shared" si="10"/>
        <v>1233</v>
      </c>
      <c r="M40" s="167">
        <f t="shared" si="11"/>
        <v>0</v>
      </c>
      <c r="N40" s="111">
        <f t="shared" ref="N40:S40" si="37">SUM(N41:N44)</f>
        <v>0</v>
      </c>
      <c r="O40" s="167">
        <f t="shared" si="12"/>
        <v>115</v>
      </c>
      <c r="P40" s="111">
        <f t="shared" si="37"/>
        <v>0</v>
      </c>
      <c r="Q40" s="111">
        <f t="shared" si="37"/>
        <v>0</v>
      </c>
      <c r="R40" s="111">
        <f t="shared" si="37"/>
        <v>0</v>
      </c>
      <c r="S40" s="111">
        <f t="shared" si="37"/>
        <v>0</v>
      </c>
      <c r="T40" s="167">
        <f t="shared" si="14"/>
        <v>100</v>
      </c>
      <c r="U40" s="111">
        <f t="shared" ref="U40:AD40" si="38">SUM(U41:U44)</f>
        <v>10</v>
      </c>
      <c r="V40" s="111">
        <f t="shared" si="38"/>
        <v>0</v>
      </c>
      <c r="W40" s="111">
        <f t="shared" si="38"/>
        <v>72</v>
      </c>
      <c r="X40" s="111">
        <f t="shared" si="38"/>
        <v>0</v>
      </c>
      <c r="Y40" s="111">
        <f t="shared" si="38"/>
        <v>0</v>
      </c>
      <c r="Z40" s="111">
        <f t="shared" si="38"/>
        <v>28</v>
      </c>
      <c r="AA40" s="111">
        <f t="shared" si="38"/>
        <v>0</v>
      </c>
      <c r="AB40" s="111">
        <f t="shared" si="38"/>
        <v>0</v>
      </c>
      <c r="AC40" s="130">
        <f t="shared" si="38"/>
        <v>0</v>
      </c>
      <c r="AD40" s="130">
        <f t="shared" si="38"/>
        <v>0</v>
      </c>
      <c r="AE40" s="167">
        <f t="shared" si="15"/>
        <v>262</v>
      </c>
      <c r="AF40" s="111">
        <f t="shared" ref="AF40:BK40" si="39">SUM(AF41:AF44)</f>
        <v>40</v>
      </c>
      <c r="AG40" s="111">
        <f t="shared" si="39"/>
        <v>20</v>
      </c>
      <c r="AH40" s="111">
        <f t="shared" si="39"/>
        <v>222</v>
      </c>
      <c r="AI40" s="111">
        <f t="shared" si="39"/>
        <v>0</v>
      </c>
      <c r="AJ40" s="111">
        <f t="shared" si="39"/>
        <v>0</v>
      </c>
      <c r="AK40" s="111">
        <f t="shared" si="39"/>
        <v>20</v>
      </c>
      <c r="AL40" s="111">
        <f t="shared" si="39"/>
        <v>0</v>
      </c>
      <c r="AM40" s="111">
        <f t="shared" si="39"/>
        <v>0</v>
      </c>
      <c r="AN40" s="130">
        <f t="shared" si="39"/>
        <v>0</v>
      </c>
      <c r="AO40" s="130">
        <f t="shared" si="39"/>
        <v>0</v>
      </c>
      <c r="AP40" s="167">
        <f t="shared" si="16"/>
        <v>262</v>
      </c>
      <c r="AQ40" s="111">
        <f t="shared" si="39"/>
        <v>40</v>
      </c>
      <c r="AR40" s="111">
        <f t="shared" si="39"/>
        <v>20</v>
      </c>
      <c r="AS40" s="111">
        <f t="shared" si="39"/>
        <v>222</v>
      </c>
      <c r="AT40" s="111">
        <f t="shared" si="39"/>
        <v>0</v>
      </c>
      <c r="AU40" s="111">
        <f t="shared" si="39"/>
        <v>0</v>
      </c>
      <c r="AV40" s="111">
        <f t="shared" si="39"/>
        <v>20</v>
      </c>
      <c r="AW40" s="111">
        <f t="shared" si="39"/>
        <v>0</v>
      </c>
      <c r="AX40" s="111">
        <f t="shared" si="39"/>
        <v>0</v>
      </c>
      <c r="AY40" s="130">
        <f t="shared" si="39"/>
        <v>0</v>
      </c>
      <c r="AZ40" s="130">
        <f t="shared" si="39"/>
        <v>0</v>
      </c>
      <c r="BA40" s="167">
        <f t="shared" si="17"/>
        <v>309</v>
      </c>
      <c r="BB40" s="111">
        <f t="shared" si="39"/>
        <v>97</v>
      </c>
      <c r="BC40" s="111">
        <f t="shared" si="39"/>
        <v>32</v>
      </c>
      <c r="BD40" s="111">
        <f t="shared" si="39"/>
        <v>252</v>
      </c>
      <c r="BE40" s="111">
        <f t="shared" si="39"/>
        <v>0</v>
      </c>
      <c r="BF40" s="111">
        <f t="shared" si="39"/>
        <v>0</v>
      </c>
      <c r="BG40" s="111">
        <f t="shared" si="39"/>
        <v>25</v>
      </c>
      <c r="BH40" s="111">
        <f t="shared" si="39"/>
        <v>0</v>
      </c>
      <c r="BI40" s="111">
        <f t="shared" si="39"/>
        <v>0</v>
      </c>
      <c r="BJ40" s="130">
        <f t="shared" si="39"/>
        <v>0</v>
      </c>
      <c r="BK40" s="130">
        <f t="shared" si="39"/>
        <v>0</v>
      </c>
      <c r="BL40" s="167">
        <f t="shared" si="18"/>
        <v>509</v>
      </c>
      <c r="BM40" s="111">
        <f t="shared" ref="BM40:CG40" si="40">SUM(BM41:BM44)</f>
        <v>20</v>
      </c>
      <c r="BN40" s="111">
        <f t="shared" si="40"/>
        <v>22</v>
      </c>
      <c r="BO40" s="111">
        <f t="shared" si="40"/>
        <v>465</v>
      </c>
      <c r="BP40" s="111">
        <f t="shared" si="40"/>
        <v>0</v>
      </c>
      <c r="BQ40" s="111">
        <f t="shared" si="40"/>
        <v>0</v>
      </c>
      <c r="BR40" s="111">
        <f t="shared" si="40"/>
        <v>22</v>
      </c>
      <c r="BS40" s="111">
        <f t="shared" si="40"/>
        <v>0</v>
      </c>
      <c r="BT40" s="111">
        <f t="shared" si="40"/>
        <v>0</v>
      </c>
      <c r="BU40" s="130">
        <f t="shared" si="40"/>
        <v>0</v>
      </c>
      <c r="BV40" s="130">
        <f t="shared" si="40"/>
        <v>18</v>
      </c>
      <c r="BW40" s="167">
        <f t="shared" si="19"/>
        <v>0</v>
      </c>
      <c r="BX40" s="111">
        <f t="shared" si="40"/>
        <v>0</v>
      </c>
      <c r="BY40" s="111">
        <f t="shared" si="40"/>
        <v>0</v>
      </c>
      <c r="BZ40" s="111">
        <f t="shared" si="40"/>
        <v>0</v>
      </c>
      <c r="CA40" s="111">
        <f t="shared" si="40"/>
        <v>0</v>
      </c>
      <c r="CB40" s="111">
        <f t="shared" si="40"/>
        <v>0</v>
      </c>
      <c r="CC40" s="111">
        <f t="shared" si="40"/>
        <v>0</v>
      </c>
      <c r="CD40" s="111">
        <f t="shared" si="40"/>
        <v>0</v>
      </c>
      <c r="CE40" s="111">
        <f t="shared" si="40"/>
        <v>0</v>
      </c>
      <c r="CF40" s="130">
        <f t="shared" si="40"/>
        <v>0</v>
      </c>
      <c r="CG40" s="130">
        <f t="shared" si="40"/>
        <v>0</v>
      </c>
    </row>
    <row r="41" spans="1:85" ht="21" customHeight="1" thickBot="1">
      <c r="A41" s="81" t="s">
        <v>105</v>
      </c>
      <c r="B41" s="150" t="s">
        <v>173</v>
      </c>
      <c r="C41" s="118"/>
      <c r="D41" s="112"/>
      <c r="E41" s="112"/>
      <c r="F41" s="112"/>
      <c r="G41" s="112" t="s">
        <v>160</v>
      </c>
      <c r="H41" s="112"/>
      <c r="I41" s="167">
        <f t="shared" si="7"/>
        <v>380</v>
      </c>
      <c r="J41" s="167">
        <f t="shared" si="8"/>
        <v>207</v>
      </c>
      <c r="K41" s="167">
        <f>V41+AG41+AR41+BC41+BN41+BY41</f>
        <v>94</v>
      </c>
      <c r="L41" s="167">
        <f t="shared" si="10"/>
        <v>171</v>
      </c>
      <c r="M41" s="167">
        <f t="shared" si="11"/>
        <v>0</v>
      </c>
      <c r="N41" s="112"/>
      <c r="O41" s="167">
        <f>Z41+AK41+AV41+BG41+BR41+CC41</f>
        <v>115</v>
      </c>
      <c r="P41" s="112"/>
      <c r="Q41" s="112"/>
      <c r="R41" s="112"/>
      <c r="S41" s="112"/>
      <c r="T41" s="167">
        <f t="shared" si="14"/>
        <v>28</v>
      </c>
      <c r="U41" s="112">
        <v>10</v>
      </c>
      <c r="V41" s="112"/>
      <c r="W41" s="112">
        <v>0</v>
      </c>
      <c r="X41" s="112"/>
      <c r="Y41" s="112"/>
      <c r="Z41" s="112">
        <v>28</v>
      </c>
      <c r="AA41" s="112"/>
      <c r="AB41" s="112"/>
      <c r="AC41" s="131"/>
      <c r="AD41" s="131"/>
      <c r="AE41" s="167">
        <f t="shared" si="15"/>
        <v>82</v>
      </c>
      <c r="AF41" s="112">
        <v>40</v>
      </c>
      <c r="AG41" s="163">
        <v>20</v>
      </c>
      <c r="AH41" s="163">
        <v>42</v>
      </c>
      <c r="AI41" s="163"/>
      <c r="AJ41" s="163"/>
      <c r="AK41" s="163">
        <v>20</v>
      </c>
      <c r="AL41" s="112"/>
      <c r="AM41" s="112"/>
      <c r="AN41" s="131"/>
      <c r="AO41" s="131"/>
      <c r="AP41" s="167">
        <f t="shared" si="16"/>
        <v>82</v>
      </c>
      <c r="AQ41" s="112">
        <v>40</v>
      </c>
      <c r="AR41" s="164">
        <v>20</v>
      </c>
      <c r="AS41" s="164">
        <v>42</v>
      </c>
      <c r="AT41" s="164"/>
      <c r="AU41" s="164"/>
      <c r="AV41" s="164">
        <v>20</v>
      </c>
      <c r="AW41" s="112"/>
      <c r="AX41" s="112"/>
      <c r="AY41" s="131"/>
      <c r="AZ41" s="131"/>
      <c r="BA41" s="167">
        <f t="shared" si="17"/>
        <v>129</v>
      </c>
      <c r="BB41" s="112">
        <v>97</v>
      </c>
      <c r="BC41" s="165">
        <v>32</v>
      </c>
      <c r="BD41" s="165">
        <v>72</v>
      </c>
      <c r="BE41" s="165"/>
      <c r="BF41" s="165"/>
      <c r="BG41" s="165">
        <v>25</v>
      </c>
      <c r="BH41" s="112"/>
      <c r="BI41" s="112"/>
      <c r="BJ41" s="131"/>
      <c r="BK41" s="131"/>
      <c r="BL41" s="167">
        <f t="shared" si="18"/>
        <v>59</v>
      </c>
      <c r="BM41" s="112">
        <v>20</v>
      </c>
      <c r="BN41" s="166">
        <v>22</v>
      </c>
      <c r="BO41" s="166">
        <v>15</v>
      </c>
      <c r="BP41" s="166"/>
      <c r="BQ41" s="166"/>
      <c r="BR41" s="166">
        <v>22</v>
      </c>
      <c r="BS41" s="112"/>
      <c r="BT41" s="112"/>
      <c r="BU41" s="131" t="s">
        <v>160</v>
      </c>
      <c r="BV41" s="131"/>
      <c r="BW41" s="167">
        <f t="shared" si="19"/>
        <v>0</v>
      </c>
      <c r="BX41" s="112"/>
      <c r="BY41" s="112"/>
      <c r="BZ41" s="112"/>
      <c r="CA41" s="112"/>
      <c r="CB41" s="112"/>
      <c r="CC41" s="112"/>
      <c r="CD41" s="112"/>
      <c r="CE41" s="112"/>
      <c r="CF41" s="131"/>
      <c r="CG41" s="131"/>
    </row>
    <row r="42" spans="1:85" ht="13.5" thickBot="1">
      <c r="A42" s="87" t="s">
        <v>106</v>
      </c>
      <c r="B42" s="87" t="s">
        <v>92</v>
      </c>
      <c r="C42" s="115"/>
      <c r="D42" s="113"/>
      <c r="E42" s="113"/>
      <c r="F42" s="113"/>
      <c r="G42" s="113" t="s">
        <v>161</v>
      </c>
      <c r="H42" s="113"/>
      <c r="I42" s="167">
        <f t="shared" si="7"/>
        <v>756</v>
      </c>
      <c r="J42" s="167">
        <f t="shared" si="8"/>
        <v>0</v>
      </c>
      <c r="K42" s="167">
        <f t="shared" si="9"/>
        <v>0</v>
      </c>
      <c r="L42" s="167">
        <f t="shared" si="10"/>
        <v>756</v>
      </c>
      <c r="M42" s="167">
        <f t="shared" si="11"/>
        <v>0</v>
      </c>
      <c r="N42" s="113"/>
      <c r="O42" s="167">
        <f t="shared" si="12"/>
        <v>0</v>
      </c>
      <c r="P42" s="113"/>
      <c r="Q42" s="113"/>
      <c r="R42" s="113"/>
      <c r="S42" s="113"/>
      <c r="T42" s="167">
        <f t="shared" si="14"/>
        <v>72</v>
      </c>
      <c r="U42" s="113"/>
      <c r="V42" s="113"/>
      <c r="W42" s="113">
        <v>72</v>
      </c>
      <c r="X42" s="113"/>
      <c r="Y42" s="113"/>
      <c r="Z42" s="113"/>
      <c r="AA42" s="113"/>
      <c r="AB42" s="113"/>
      <c r="AC42" s="132"/>
      <c r="AD42" s="132"/>
      <c r="AE42" s="167">
        <f t="shared" si="15"/>
        <v>180</v>
      </c>
      <c r="AF42" s="113"/>
      <c r="AG42" s="113"/>
      <c r="AH42" s="113">
        <v>180</v>
      </c>
      <c r="AI42" s="113"/>
      <c r="AJ42" s="113"/>
      <c r="AK42" s="113"/>
      <c r="AL42" s="113"/>
      <c r="AM42" s="113"/>
      <c r="AN42" s="132"/>
      <c r="AO42" s="132"/>
      <c r="AP42" s="167">
        <f t="shared" si="16"/>
        <v>180</v>
      </c>
      <c r="AQ42" s="113"/>
      <c r="AR42" s="113"/>
      <c r="AS42" s="113">
        <v>180</v>
      </c>
      <c r="AT42" s="113"/>
      <c r="AU42" s="113"/>
      <c r="AV42" s="113"/>
      <c r="AW42" s="113"/>
      <c r="AX42" s="113"/>
      <c r="AY42" s="132"/>
      <c r="AZ42" s="132"/>
      <c r="BA42" s="167">
        <f t="shared" si="17"/>
        <v>180</v>
      </c>
      <c r="BB42" s="113"/>
      <c r="BC42" s="113"/>
      <c r="BD42" s="113">
        <v>180</v>
      </c>
      <c r="BE42" s="113"/>
      <c r="BF42" s="113"/>
      <c r="BG42" s="113"/>
      <c r="BH42" s="113"/>
      <c r="BI42" s="113"/>
      <c r="BJ42" s="133"/>
      <c r="BK42" s="132"/>
      <c r="BL42" s="167">
        <f t="shared" si="18"/>
        <v>144</v>
      </c>
      <c r="BM42" s="113"/>
      <c r="BN42" s="113"/>
      <c r="BO42" s="113">
        <v>144</v>
      </c>
      <c r="BP42" s="113"/>
      <c r="BQ42" s="113"/>
      <c r="BR42" s="113"/>
      <c r="BS42" s="113"/>
      <c r="BT42" s="113"/>
      <c r="BU42" s="132" t="s">
        <v>161</v>
      </c>
      <c r="BV42" s="132"/>
      <c r="BW42" s="167">
        <f t="shared" si="19"/>
        <v>0</v>
      </c>
      <c r="BX42" s="113"/>
      <c r="BY42" s="113"/>
      <c r="BZ42" s="113"/>
      <c r="CA42" s="113"/>
      <c r="CB42" s="113"/>
      <c r="CC42" s="113"/>
      <c r="CD42" s="113"/>
      <c r="CE42" s="113"/>
      <c r="CF42" s="132"/>
      <c r="CG42" s="132"/>
    </row>
    <row r="43" spans="1:85" ht="23.45" customHeight="1" thickBot="1">
      <c r="A43" s="85" t="s">
        <v>127</v>
      </c>
      <c r="B43" s="152" t="s">
        <v>66</v>
      </c>
      <c r="C43" s="115"/>
      <c r="D43" s="113"/>
      <c r="E43" s="113"/>
      <c r="F43" s="126"/>
      <c r="G43" s="113" t="s">
        <v>160</v>
      </c>
      <c r="H43" s="113"/>
      <c r="I43" s="167">
        <f t="shared" si="7"/>
        <v>288</v>
      </c>
      <c r="J43" s="167">
        <f t="shared" si="8"/>
        <v>0</v>
      </c>
      <c r="K43" s="167">
        <f t="shared" si="9"/>
        <v>0</v>
      </c>
      <c r="L43" s="167">
        <f t="shared" si="10"/>
        <v>288</v>
      </c>
      <c r="M43" s="167">
        <f t="shared" si="11"/>
        <v>0</v>
      </c>
      <c r="N43" s="113"/>
      <c r="O43" s="167">
        <f t="shared" si="12"/>
        <v>0</v>
      </c>
      <c r="P43" s="113"/>
      <c r="Q43" s="113"/>
      <c r="R43" s="113"/>
      <c r="S43" s="113"/>
      <c r="T43" s="167">
        <f t="shared" si="14"/>
        <v>0</v>
      </c>
      <c r="U43" s="113"/>
      <c r="V43" s="113"/>
      <c r="W43" s="113"/>
      <c r="X43" s="113"/>
      <c r="Y43" s="113"/>
      <c r="Z43" s="113"/>
      <c r="AA43" s="113"/>
      <c r="AB43" s="113"/>
      <c r="AC43" s="132"/>
      <c r="AD43" s="132"/>
      <c r="AE43" s="167">
        <f t="shared" si="15"/>
        <v>0</v>
      </c>
      <c r="AF43" s="113"/>
      <c r="AG43" s="113"/>
      <c r="AH43" s="113"/>
      <c r="AI43" s="113"/>
      <c r="AJ43" s="113"/>
      <c r="AK43" s="113"/>
      <c r="AL43" s="113"/>
      <c r="AM43" s="113"/>
      <c r="AN43" s="132"/>
      <c r="AO43" s="132"/>
      <c r="AP43" s="167">
        <f t="shared" si="16"/>
        <v>0</v>
      </c>
      <c r="AQ43" s="113"/>
      <c r="AR43" s="113"/>
      <c r="AS43" s="113"/>
      <c r="AT43" s="113"/>
      <c r="AU43" s="113"/>
      <c r="AV43" s="113"/>
      <c r="AW43" s="113"/>
      <c r="AX43" s="113"/>
      <c r="AY43" s="132"/>
      <c r="AZ43" s="132"/>
      <c r="BA43" s="167">
        <f t="shared" si="17"/>
        <v>0</v>
      </c>
      <c r="BB43" s="113"/>
      <c r="BC43" s="113"/>
      <c r="BD43" s="113"/>
      <c r="BE43" s="113"/>
      <c r="BF43" s="113"/>
      <c r="BG43" s="113"/>
      <c r="BH43" s="113"/>
      <c r="BI43" s="113"/>
      <c r="BJ43" s="132"/>
      <c r="BK43" s="132"/>
      <c r="BL43" s="167">
        <f t="shared" si="18"/>
        <v>288</v>
      </c>
      <c r="BM43" s="113"/>
      <c r="BN43" s="113"/>
      <c r="BO43" s="113">
        <v>288</v>
      </c>
      <c r="BP43" s="113"/>
      <c r="BQ43" s="113"/>
      <c r="BR43" s="113"/>
      <c r="BS43" s="113"/>
      <c r="BT43" s="113"/>
      <c r="BU43" s="132" t="s">
        <v>160</v>
      </c>
      <c r="BV43" s="132"/>
      <c r="BW43" s="167">
        <f t="shared" si="19"/>
        <v>0</v>
      </c>
      <c r="BX43" s="113"/>
      <c r="BY43" s="113"/>
      <c r="BZ43" s="113"/>
      <c r="CA43" s="113"/>
      <c r="CB43" s="113"/>
      <c r="CC43" s="113"/>
      <c r="CD43" s="113"/>
      <c r="CE43" s="113"/>
      <c r="CF43" s="132"/>
      <c r="CG43" s="132"/>
    </row>
    <row r="44" spans="1:85">
      <c r="A44" s="102" t="s">
        <v>107</v>
      </c>
      <c r="B44" s="156" t="s">
        <v>111</v>
      </c>
      <c r="C44" s="116"/>
      <c r="D44" s="114"/>
      <c r="E44" s="114"/>
      <c r="F44" s="114"/>
      <c r="G44" s="114" t="s">
        <v>154</v>
      </c>
      <c r="H44" s="114"/>
      <c r="I44" s="167">
        <f t="shared" si="7"/>
        <v>18</v>
      </c>
      <c r="J44" s="167">
        <f t="shared" si="8"/>
        <v>0</v>
      </c>
      <c r="K44" s="167">
        <f t="shared" si="9"/>
        <v>0</v>
      </c>
      <c r="L44" s="167">
        <f t="shared" si="10"/>
        <v>18</v>
      </c>
      <c r="M44" s="167">
        <f t="shared" si="11"/>
        <v>0</v>
      </c>
      <c r="N44" s="114"/>
      <c r="O44" s="167">
        <f t="shared" si="12"/>
        <v>0</v>
      </c>
      <c r="P44" s="114"/>
      <c r="Q44" s="114"/>
      <c r="R44" s="114"/>
      <c r="S44" s="114"/>
      <c r="T44" s="167">
        <f t="shared" si="14"/>
        <v>0</v>
      </c>
      <c r="U44" s="114"/>
      <c r="V44" s="114"/>
      <c r="W44" s="114"/>
      <c r="X44" s="114"/>
      <c r="Y44" s="114"/>
      <c r="Z44" s="114"/>
      <c r="AA44" s="114"/>
      <c r="AB44" s="114"/>
      <c r="AC44" s="133"/>
      <c r="AD44" s="133"/>
      <c r="AE44" s="167">
        <f t="shared" si="15"/>
        <v>0</v>
      </c>
      <c r="AF44" s="114"/>
      <c r="AG44" s="114"/>
      <c r="AH44" s="114"/>
      <c r="AI44" s="114"/>
      <c r="AJ44" s="114"/>
      <c r="AK44" s="114"/>
      <c r="AL44" s="114"/>
      <c r="AM44" s="114"/>
      <c r="AN44" s="133"/>
      <c r="AO44" s="133"/>
      <c r="AP44" s="167">
        <f t="shared" si="16"/>
        <v>0</v>
      </c>
      <c r="AQ44" s="114"/>
      <c r="AR44" s="114"/>
      <c r="AS44" s="114"/>
      <c r="AT44" s="114"/>
      <c r="AU44" s="114"/>
      <c r="AV44" s="114"/>
      <c r="AW44" s="114"/>
      <c r="AX44" s="114"/>
      <c r="AY44" s="133"/>
      <c r="AZ44" s="133"/>
      <c r="BA44" s="167">
        <f t="shared" si="17"/>
        <v>0</v>
      </c>
      <c r="BB44" s="114"/>
      <c r="BC44" s="114"/>
      <c r="BD44" s="114"/>
      <c r="BE44" s="114"/>
      <c r="BF44" s="114"/>
      <c r="BG44" s="114"/>
      <c r="BH44" s="114"/>
      <c r="BI44" s="114"/>
      <c r="BJ44" s="133"/>
      <c r="BK44" s="133"/>
      <c r="BL44" s="167">
        <f t="shared" si="18"/>
        <v>18</v>
      </c>
      <c r="BM44" s="114"/>
      <c r="BN44" s="114"/>
      <c r="BO44" s="114">
        <v>18</v>
      </c>
      <c r="BP44" s="114"/>
      <c r="BQ44" s="114"/>
      <c r="BR44" s="114"/>
      <c r="BS44" s="114"/>
      <c r="BT44" s="114"/>
      <c r="BU44" s="133" t="s">
        <v>154</v>
      </c>
      <c r="BV44" s="133">
        <v>18</v>
      </c>
      <c r="BW44" s="167">
        <f t="shared" si="19"/>
        <v>0</v>
      </c>
      <c r="BX44" s="114"/>
      <c r="BY44" s="114"/>
      <c r="BZ44" s="114"/>
      <c r="CA44" s="114"/>
      <c r="CB44" s="114"/>
      <c r="CC44" s="114"/>
      <c r="CD44" s="114"/>
      <c r="CE44" s="114"/>
      <c r="CF44" s="133"/>
      <c r="CG44" s="133"/>
    </row>
    <row r="45" spans="1:85" ht="21.75">
      <c r="A45" s="155"/>
      <c r="B45" s="158" t="s">
        <v>174</v>
      </c>
      <c r="C45" s="157"/>
      <c r="D45" s="157"/>
      <c r="E45" s="157"/>
      <c r="F45" s="157"/>
      <c r="G45" s="157"/>
      <c r="H45" s="157"/>
      <c r="I45" s="167">
        <f t="shared" si="7"/>
        <v>643</v>
      </c>
      <c r="J45" s="167">
        <f t="shared" si="8"/>
        <v>130</v>
      </c>
      <c r="K45" s="167">
        <f t="shared" si="9"/>
        <v>66</v>
      </c>
      <c r="L45" s="167">
        <f t="shared" si="10"/>
        <v>527</v>
      </c>
      <c r="M45" s="167">
        <f t="shared" si="11"/>
        <v>0</v>
      </c>
      <c r="N45" s="157">
        <f t="shared" ref="N45:AD45" si="41">SUM(N46:N49)</f>
        <v>0</v>
      </c>
      <c r="O45" s="167">
        <f t="shared" si="12"/>
        <v>50</v>
      </c>
      <c r="P45" s="157">
        <f t="shared" si="41"/>
        <v>0</v>
      </c>
      <c r="Q45" s="157">
        <f t="shared" si="41"/>
        <v>0</v>
      </c>
      <c r="R45" s="157">
        <f t="shared" si="41"/>
        <v>0</v>
      </c>
      <c r="S45" s="157">
        <f t="shared" si="41"/>
        <v>0</v>
      </c>
      <c r="T45" s="167">
        <f t="shared" si="14"/>
        <v>0</v>
      </c>
      <c r="U45" s="157">
        <f t="shared" si="41"/>
        <v>0</v>
      </c>
      <c r="V45" s="157">
        <f t="shared" si="41"/>
        <v>0</v>
      </c>
      <c r="W45" s="157">
        <f t="shared" si="41"/>
        <v>0</v>
      </c>
      <c r="X45" s="157">
        <f t="shared" si="41"/>
        <v>0</v>
      </c>
      <c r="Y45" s="157">
        <f t="shared" si="41"/>
        <v>0</v>
      </c>
      <c r="Z45" s="157">
        <f t="shared" si="41"/>
        <v>0</v>
      </c>
      <c r="AA45" s="157">
        <f t="shared" si="41"/>
        <v>0</v>
      </c>
      <c r="AB45" s="157">
        <f t="shared" si="41"/>
        <v>0</v>
      </c>
      <c r="AC45" s="157">
        <f t="shared" si="41"/>
        <v>0</v>
      </c>
      <c r="AD45" s="157">
        <f t="shared" si="41"/>
        <v>0</v>
      </c>
      <c r="AE45" s="167">
        <f t="shared" si="15"/>
        <v>0</v>
      </c>
      <c r="AF45" s="157">
        <f t="shared" ref="AF45:BJ45" si="42">SUM(AF46:AF49)</f>
        <v>0</v>
      </c>
      <c r="AG45" s="157">
        <f t="shared" si="42"/>
        <v>0</v>
      </c>
      <c r="AH45" s="157">
        <f t="shared" si="42"/>
        <v>0</v>
      </c>
      <c r="AI45" s="157">
        <f t="shared" si="42"/>
        <v>0</v>
      </c>
      <c r="AJ45" s="157">
        <f t="shared" si="42"/>
        <v>0</v>
      </c>
      <c r="AK45" s="157">
        <f t="shared" si="42"/>
        <v>0</v>
      </c>
      <c r="AL45" s="157">
        <f t="shared" si="42"/>
        <v>0</v>
      </c>
      <c r="AM45" s="157">
        <f t="shared" si="42"/>
        <v>0</v>
      </c>
      <c r="AN45" s="157">
        <f t="shared" si="42"/>
        <v>0</v>
      </c>
      <c r="AO45" s="157">
        <f t="shared" si="42"/>
        <v>0</v>
      </c>
      <c r="AP45" s="167">
        <f t="shared" si="16"/>
        <v>0</v>
      </c>
      <c r="AQ45" s="157">
        <f t="shared" si="42"/>
        <v>0</v>
      </c>
      <c r="AR45" s="157">
        <f t="shared" si="42"/>
        <v>0</v>
      </c>
      <c r="AS45" s="157">
        <f t="shared" si="42"/>
        <v>0</v>
      </c>
      <c r="AT45" s="157">
        <f t="shared" si="42"/>
        <v>0</v>
      </c>
      <c r="AU45" s="157">
        <f t="shared" si="42"/>
        <v>0</v>
      </c>
      <c r="AV45" s="157">
        <f t="shared" si="42"/>
        <v>0</v>
      </c>
      <c r="AW45" s="157">
        <f t="shared" si="42"/>
        <v>0</v>
      </c>
      <c r="AX45" s="157">
        <f t="shared" si="42"/>
        <v>0</v>
      </c>
      <c r="AY45" s="157">
        <f t="shared" si="42"/>
        <v>0</v>
      </c>
      <c r="AZ45" s="157">
        <f t="shared" si="42"/>
        <v>0</v>
      </c>
      <c r="BA45" s="167">
        <f t="shared" si="17"/>
        <v>0</v>
      </c>
      <c r="BB45" s="157">
        <f t="shared" si="42"/>
        <v>0</v>
      </c>
      <c r="BC45" s="157">
        <f t="shared" si="42"/>
        <v>0</v>
      </c>
      <c r="BD45" s="157">
        <f t="shared" si="42"/>
        <v>0</v>
      </c>
      <c r="BE45" s="157">
        <f t="shared" si="42"/>
        <v>0</v>
      </c>
      <c r="BF45" s="157">
        <f t="shared" si="42"/>
        <v>0</v>
      </c>
      <c r="BG45" s="157">
        <f t="shared" si="42"/>
        <v>0</v>
      </c>
      <c r="BH45" s="157">
        <f t="shared" si="42"/>
        <v>0</v>
      </c>
      <c r="BI45" s="157">
        <f t="shared" si="42"/>
        <v>0</v>
      </c>
      <c r="BJ45" s="157">
        <f t="shared" si="42"/>
        <v>0</v>
      </c>
      <c r="BK45" s="157">
        <f t="shared" ref="BK45:CG45" si="43">SUM(BK46:BK49)</f>
        <v>0</v>
      </c>
      <c r="BL45" s="167">
        <f t="shared" si="18"/>
        <v>0</v>
      </c>
      <c r="BM45" s="157">
        <f t="shared" si="43"/>
        <v>0</v>
      </c>
      <c r="BN45" s="157">
        <f t="shared" si="43"/>
        <v>0</v>
      </c>
      <c r="BO45" s="157">
        <f t="shared" si="43"/>
        <v>0</v>
      </c>
      <c r="BP45" s="157">
        <f t="shared" si="43"/>
        <v>0</v>
      </c>
      <c r="BQ45" s="157">
        <f t="shared" si="43"/>
        <v>0</v>
      </c>
      <c r="BR45" s="157">
        <f t="shared" si="43"/>
        <v>0</v>
      </c>
      <c r="BS45" s="157">
        <f t="shared" si="43"/>
        <v>0</v>
      </c>
      <c r="BT45" s="157">
        <f t="shared" si="43"/>
        <v>0</v>
      </c>
      <c r="BU45" s="157">
        <f t="shared" si="43"/>
        <v>0</v>
      </c>
      <c r="BV45" s="157">
        <f t="shared" si="43"/>
        <v>0</v>
      </c>
      <c r="BW45" s="167">
        <f t="shared" si="19"/>
        <v>643</v>
      </c>
      <c r="BX45" s="157">
        <f t="shared" si="43"/>
        <v>130</v>
      </c>
      <c r="BY45" s="157">
        <f t="shared" si="43"/>
        <v>66</v>
      </c>
      <c r="BZ45" s="157">
        <f t="shared" si="43"/>
        <v>527</v>
      </c>
      <c r="CA45" s="157">
        <f t="shared" si="43"/>
        <v>0</v>
      </c>
      <c r="CB45" s="157">
        <f t="shared" si="43"/>
        <v>0</v>
      </c>
      <c r="CC45" s="157">
        <f t="shared" si="43"/>
        <v>50</v>
      </c>
      <c r="CD45" s="157">
        <f t="shared" si="43"/>
        <v>0</v>
      </c>
      <c r="CE45" s="157">
        <f t="shared" si="43"/>
        <v>0</v>
      </c>
      <c r="CF45" s="157">
        <f t="shared" si="43"/>
        <v>0</v>
      </c>
      <c r="CG45" s="157">
        <f t="shared" si="43"/>
        <v>18</v>
      </c>
    </row>
    <row r="46" spans="1:85" ht="30" customHeight="1" thickBot="1">
      <c r="A46" s="81" t="s">
        <v>108</v>
      </c>
      <c r="B46" s="151" t="s">
        <v>175</v>
      </c>
      <c r="C46" s="118"/>
      <c r="D46" s="112"/>
      <c r="E46" s="112"/>
      <c r="F46" s="112"/>
      <c r="G46" s="112"/>
      <c r="H46" s="112" t="s">
        <v>160</v>
      </c>
      <c r="I46" s="167">
        <f t="shared" si="7"/>
        <v>265</v>
      </c>
      <c r="J46" s="167">
        <f t="shared" si="8"/>
        <v>130</v>
      </c>
      <c r="K46" s="167">
        <f t="shared" si="9"/>
        <v>66</v>
      </c>
      <c r="L46" s="167">
        <f t="shared" si="10"/>
        <v>149</v>
      </c>
      <c r="M46" s="167">
        <f t="shared" si="11"/>
        <v>0</v>
      </c>
      <c r="N46" s="112"/>
      <c r="O46" s="167">
        <f t="shared" si="12"/>
        <v>50</v>
      </c>
      <c r="P46" s="112"/>
      <c r="Q46" s="112"/>
      <c r="R46" s="112"/>
      <c r="S46" s="112"/>
      <c r="T46" s="167">
        <f t="shared" si="14"/>
        <v>0</v>
      </c>
      <c r="U46" s="112"/>
      <c r="V46" s="112"/>
      <c r="W46" s="112"/>
      <c r="X46" s="112"/>
      <c r="Y46" s="112"/>
      <c r="Z46" s="112"/>
      <c r="AA46" s="112"/>
      <c r="AB46" s="112"/>
      <c r="AC46" s="131"/>
      <c r="AD46" s="131"/>
      <c r="AE46" s="167">
        <f t="shared" si="15"/>
        <v>0</v>
      </c>
      <c r="AF46" s="112"/>
      <c r="AG46" s="112"/>
      <c r="AH46" s="112"/>
      <c r="AI46" s="112"/>
      <c r="AJ46" s="112"/>
      <c r="AK46" s="112"/>
      <c r="AL46" s="112"/>
      <c r="AM46" s="112"/>
      <c r="AN46" s="131"/>
      <c r="AO46" s="131"/>
      <c r="AP46" s="167">
        <f t="shared" si="16"/>
        <v>0</v>
      </c>
      <c r="AQ46" s="112"/>
      <c r="AR46" s="112"/>
      <c r="AS46" s="112"/>
      <c r="AT46" s="112"/>
      <c r="AU46" s="112"/>
      <c r="AV46" s="112"/>
      <c r="AW46" s="112"/>
      <c r="AX46" s="112"/>
      <c r="AY46" s="131"/>
      <c r="AZ46" s="131"/>
      <c r="BA46" s="167">
        <f t="shared" si="17"/>
        <v>0</v>
      </c>
      <c r="BB46" s="112"/>
      <c r="BC46" s="112"/>
      <c r="BD46" s="112"/>
      <c r="BE46" s="112"/>
      <c r="BF46" s="112"/>
      <c r="BG46" s="112"/>
      <c r="BH46" s="112"/>
      <c r="BI46" s="112"/>
      <c r="BJ46" s="131"/>
      <c r="BK46" s="131"/>
      <c r="BL46" s="167">
        <f t="shared" si="18"/>
        <v>0</v>
      </c>
      <c r="BM46" s="112"/>
      <c r="BN46" s="112"/>
      <c r="BO46" s="112"/>
      <c r="BP46" s="112"/>
      <c r="BQ46" s="112"/>
      <c r="BR46" s="112"/>
      <c r="BS46" s="112"/>
      <c r="BT46" s="112"/>
      <c r="BU46" s="131"/>
      <c r="BV46" s="131"/>
      <c r="BW46" s="167">
        <f t="shared" si="19"/>
        <v>265</v>
      </c>
      <c r="BX46" s="167">
        <v>130</v>
      </c>
      <c r="BY46" s="167">
        <v>66</v>
      </c>
      <c r="BZ46" s="167">
        <v>149</v>
      </c>
      <c r="CA46" s="167"/>
      <c r="CB46" s="167"/>
      <c r="CC46" s="167">
        <v>50</v>
      </c>
      <c r="CD46" s="112"/>
      <c r="CE46" s="112"/>
      <c r="CF46" s="131" t="s">
        <v>160</v>
      </c>
      <c r="CG46" s="131"/>
    </row>
    <row r="47" spans="1:85" ht="13.5" thickBot="1">
      <c r="A47" s="93"/>
      <c r="B47" s="87" t="s">
        <v>92</v>
      </c>
      <c r="C47" s="115"/>
      <c r="D47" s="113"/>
      <c r="E47" s="113"/>
      <c r="F47" s="113"/>
      <c r="G47" s="113"/>
      <c r="H47" s="113" t="s">
        <v>161</v>
      </c>
      <c r="I47" s="167">
        <f t="shared" si="7"/>
        <v>180</v>
      </c>
      <c r="J47" s="167">
        <f t="shared" si="8"/>
        <v>0</v>
      </c>
      <c r="K47" s="167">
        <f t="shared" si="9"/>
        <v>0</v>
      </c>
      <c r="L47" s="167">
        <f t="shared" si="10"/>
        <v>180</v>
      </c>
      <c r="M47" s="167">
        <f t="shared" si="11"/>
        <v>0</v>
      </c>
      <c r="N47" s="113"/>
      <c r="O47" s="167">
        <f t="shared" si="12"/>
        <v>0</v>
      </c>
      <c r="P47" s="113"/>
      <c r="Q47" s="113"/>
      <c r="R47" s="113"/>
      <c r="S47" s="113"/>
      <c r="T47" s="167">
        <f t="shared" si="14"/>
        <v>0</v>
      </c>
      <c r="U47" s="113"/>
      <c r="V47" s="113"/>
      <c r="W47" s="113"/>
      <c r="X47" s="113"/>
      <c r="Y47" s="113"/>
      <c r="Z47" s="113"/>
      <c r="AA47" s="113"/>
      <c r="AB47" s="113"/>
      <c r="AC47" s="132"/>
      <c r="AD47" s="132"/>
      <c r="AE47" s="167">
        <f t="shared" si="15"/>
        <v>0</v>
      </c>
      <c r="AF47" s="113"/>
      <c r="AG47" s="113"/>
      <c r="AH47" s="113"/>
      <c r="AI47" s="113"/>
      <c r="AJ47" s="113"/>
      <c r="AK47" s="113"/>
      <c r="AL47" s="113"/>
      <c r="AM47" s="113"/>
      <c r="AN47" s="132"/>
      <c r="AO47" s="132"/>
      <c r="AP47" s="167">
        <f t="shared" si="16"/>
        <v>0</v>
      </c>
      <c r="AQ47" s="113"/>
      <c r="AR47" s="113"/>
      <c r="AS47" s="113"/>
      <c r="AT47" s="113"/>
      <c r="AU47" s="113"/>
      <c r="AV47" s="113"/>
      <c r="AW47" s="113"/>
      <c r="AX47" s="113"/>
      <c r="AY47" s="132"/>
      <c r="AZ47" s="132"/>
      <c r="BA47" s="167">
        <f t="shared" si="17"/>
        <v>0</v>
      </c>
      <c r="BB47" s="113"/>
      <c r="BC47" s="113"/>
      <c r="BD47" s="113"/>
      <c r="BE47" s="113"/>
      <c r="BF47" s="113"/>
      <c r="BG47" s="113"/>
      <c r="BH47" s="113"/>
      <c r="BI47" s="113"/>
      <c r="BJ47" s="132"/>
      <c r="BK47" s="132"/>
      <c r="BL47" s="167">
        <f t="shared" si="18"/>
        <v>0</v>
      </c>
      <c r="BM47" s="113"/>
      <c r="BN47" s="113"/>
      <c r="BO47" s="113"/>
      <c r="BP47" s="113"/>
      <c r="BQ47" s="113"/>
      <c r="BR47" s="113"/>
      <c r="BS47" s="113"/>
      <c r="BT47" s="113"/>
      <c r="BU47" s="132"/>
      <c r="BV47" s="132"/>
      <c r="BW47" s="167">
        <f t="shared" si="19"/>
        <v>180</v>
      </c>
      <c r="BX47" s="113"/>
      <c r="BY47" s="113"/>
      <c r="BZ47" s="113">
        <v>180</v>
      </c>
      <c r="CA47" s="113"/>
      <c r="CB47" s="113"/>
      <c r="CC47" s="113"/>
      <c r="CD47" s="113"/>
      <c r="CE47" s="113"/>
      <c r="CF47" s="132" t="s">
        <v>161</v>
      </c>
      <c r="CG47" s="132"/>
    </row>
    <row r="48" spans="1:85" ht="13.5" thickBot="1">
      <c r="A48" s="86" t="s">
        <v>109</v>
      </c>
      <c r="B48" s="152" t="s">
        <v>66</v>
      </c>
      <c r="C48" s="115"/>
      <c r="D48" s="113"/>
      <c r="E48" s="113"/>
      <c r="F48" s="113"/>
      <c r="G48" s="113"/>
      <c r="H48" s="113" t="s">
        <v>160</v>
      </c>
      <c r="I48" s="167">
        <f t="shared" si="7"/>
        <v>180</v>
      </c>
      <c r="J48" s="167">
        <f t="shared" si="8"/>
        <v>0</v>
      </c>
      <c r="K48" s="167">
        <f t="shared" si="9"/>
        <v>0</v>
      </c>
      <c r="L48" s="167">
        <f t="shared" si="10"/>
        <v>180</v>
      </c>
      <c r="M48" s="167">
        <f t="shared" si="11"/>
        <v>0</v>
      </c>
      <c r="N48" s="113"/>
      <c r="O48" s="167">
        <f t="shared" si="12"/>
        <v>0</v>
      </c>
      <c r="P48" s="113"/>
      <c r="Q48" s="113"/>
      <c r="R48" s="113"/>
      <c r="S48" s="113"/>
      <c r="T48" s="167">
        <f t="shared" si="14"/>
        <v>0</v>
      </c>
      <c r="U48" s="113"/>
      <c r="V48" s="113"/>
      <c r="W48" s="113"/>
      <c r="X48" s="113"/>
      <c r="Y48" s="113"/>
      <c r="Z48" s="113"/>
      <c r="AA48" s="113"/>
      <c r="AB48" s="113"/>
      <c r="AC48" s="132"/>
      <c r="AD48" s="132"/>
      <c r="AE48" s="167">
        <f t="shared" si="15"/>
        <v>0</v>
      </c>
      <c r="AF48" s="113"/>
      <c r="AG48" s="113"/>
      <c r="AH48" s="113"/>
      <c r="AI48" s="113"/>
      <c r="AJ48" s="113"/>
      <c r="AK48" s="113"/>
      <c r="AL48" s="113"/>
      <c r="AM48" s="113"/>
      <c r="AN48" s="132"/>
      <c r="AO48" s="132"/>
      <c r="AP48" s="167">
        <f t="shared" si="16"/>
        <v>0</v>
      </c>
      <c r="AQ48" s="113"/>
      <c r="AR48" s="113"/>
      <c r="AS48" s="113"/>
      <c r="AT48" s="113"/>
      <c r="AU48" s="113"/>
      <c r="AV48" s="113"/>
      <c r="AW48" s="113"/>
      <c r="AX48" s="113"/>
      <c r="AY48" s="132"/>
      <c r="AZ48" s="132"/>
      <c r="BA48" s="167">
        <f t="shared" si="17"/>
        <v>0</v>
      </c>
      <c r="BB48" s="113"/>
      <c r="BC48" s="113"/>
      <c r="BD48" s="113"/>
      <c r="BE48" s="113"/>
      <c r="BF48" s="113"/>
      <c r="BG48" s="113"/>
      <c r="BH48" s="113"/>
      <c r="BI48" s="113"/>
      <c r="BJ48" s="132"/>
      <c r="BK48" s="132"/>
      <c r="BL48" s="167">
        <f t="shared" si="18"/>
        <v>0</v>
      </c>
      <c r="BM48" s="113"/>
      <c r="BN48" s="113"/>
      <c r="BO48" s="113"/>
      <c r="BP48" s="113"/>
      <c r="BQ48" s="113"/>
      <c r="BR48" s="113"/>
      <c r="BS48" s="113"/>
      <c r="BT48" s="113"/>
      <c r="BU48" s="132"/>
      <c r="BV48" s="132"/>
      <c r="BW48" s="167">
        <f t="shared" si="19"/>
        <v>180</v>
      </c>
      <c r="BX48" s="113"/>
      <c r="BY48" s="113"/>
      <c r="BZ48" s="113">
        <v>180</v>
      </c>
      <c r="CA48" s="113"/>
      <c r="CB48" s="113"/>
      <c r="CC48" s="113"/>
      <c r="CD48" s="113"/>
      <c r="CE48" s="113"/>
      <c r="CF48" s="132" t="s">
        <v>160</v>
      </c>
      <c r="CG48" s="132"/>
    </row>
    <row r="49" spans="1:85" ht="14.45" customHeight="1" thickBot="1">
      <c r="A49" s="81" t="s">
        <v>110</v>
      </c>
      <c r="B49" s="81" t="s">
        <v>111</v>
      </c>
      <c r="C49" s="115"/>
      <c r="D49" s="113"/>
      <c r="E49" s="113"/>
      <c r="F49" s="113"/>
      <c r="G49" s="113"/>
      <c r="H49" s="113" t="s">
        <v>154</v>
      </c>
      <c r="I49" s="167">
        <f t="shared" si="7"/>
        <v>18</v>
      </c>
      <c r="J49" s="167">
        <f t="shared" si="8"/>
        <v>0</v>
      </c>
      <c r="K49" s="167">
        <f t="shared" si="9"/>
        <v>0</v>
      </c>
      <c r="L49" s="167">
        <f t="shared" si="10"/>
        <v>18</v>
      </c>
      <c r="M49" s="167">
        <f t="shared" si="11"/>
        <v>0</v>
      </c>
      <c r="N49" s="113"/>
      <c r="O49" s="167">
        <f t="shared" si="12"/>
        <v>0</v>
      </c>
      <c r="P49" s="113"/>
      <c r="Q49" s="113"/>
      <c r="R49" s="113"/>
      <c r="S49" s="113"/>
      <c r="T49" s="167">
        <f t="shared" si="14"/>
        <v>0</v>
      </c>
      <c r="U49" s="113"/>
      <c r="V49" s="113"/>
      <c r="W49" s="113"/>
      <c r="X49" s="113"/>
      <c r="Y49" s="113"/>
      <c r="Z49" s="113"/>
      <c r="AA49" s="113"/>
      <c r="AB49" s="113"/>
      <c r="AC49" s="132"/>
      <c r="AD49" s="132"/>
      <c r="AE49" s="167">
        <f t="shared" si="15"/>
        <v>0</v>
      </c>
      <c r="AF49" s="113"/>
      <c r="AG49" s="113"/>
      <c r="AH49" s="113"/>
      <c r="AI49" s="113"/>
      <c r="AJ49" s="113"/>
      <c r="AK49" s="113"/>
      <c r="AL49" s="113"/>
      <c r="AM49" s="113"/>
      <c r="AN49" s="132"/>
      <c r="AO49" s="132"/>
      <c r="AP49" s="167">
        <f t="shared" si="16"/>
        <v>0</v>
      </c>
      <c r="AQ49" s="113"/>
      <c r="AR49" s="113"/>
      <c r="AS49" s="113"/>
      <c r="AT49" s="113"/>
      <c r="AU49" s="113"/>
      <c r="AV49" s="113"/>
      <c r="AW49" s="113"/>
      <c r="AX49" s="113"/>
      <c r="AY49" s="132"/>
      <c r="AZ49" s="132"/>
      <c r="BA49" s="167">
        <f t="shared" si="17"/>
        <v>0</v>
      </c>
      <c r="BB49" s="113"/>
      <c r="BC49" s="113"/>
      <c r="BD49" s="113"/>
      <c r="BE49" s="113"/>
      <c r="BF49" s="113"/>
      <c r="BG49" s="113"/>
      <c r="BH49" s="113"/>
      <c r="BI49" s="113"/>
      <c r="BJ49" s="132"/>
      <c r="BK49" s="132"/>
      <c r="BL49" s="167">
        <f t="shared" si="18"/>
        <v>0</v>
      </c>
      <c r="BM49" s="113"/>
      <c r="BN49" s="113"/>
      <c r="BO49" s="113"/>
      <c r="BP49" s="113"/>
      <c r="BQ49" s="113"/>
      <c r="BR49" s="113"/>
      <c r="BS49" s="113"/>
      <c r="BT49" s="113"/>
      <c r="BU49" s="132"/>
      <c r="BV49" s="132"/>
      <c r="BW49" s="167">
        <f t="shared" si="19"/>
        <v>18</v>
      </c>
      <c r="BX49" s="113"/>
      <c r="BY49" s="113"/>
      <c r="BZ49" s="113">
        <v>18</v>
      </c>
      <c r="CA49" s="113"/>
      <c r="CB49" s="113"/>
      <c r="CC49" s="113"/>
      <c r="CD49" s="113"/>
      <c r="CE49" s="113"/>
      <c r="CF49" s="132" t="s">
        <v>154</v>
      </c>
      <c r="CG49" s="132">
        <v>18</v>
      </c>
    </row>
    <row r="50" spans="1:85" ht="13.5" thickBot="1">
      <c r="A50" s="93"/>
      <c r="B50" s="153" t="s">
        <v>41</v>
      </c>
      <c r="C50" s="115"/>
      <c r="D50" s="113"/>
      <c r="E50" s="113"/>
      <c r="F50" s="113"/>
      <c r="G50" s="113"/>
      <c r="H50" s="113" t="s">
        <v>160</v>
      </c>
      <c r="I50" s="167">
        <f t="shared" si="7"/>
        <v>40</v>
      </c>
      <c r="J50" s="167">
        <f t="shared" si="8"/>
        <v>40</v>
      </c>
      <c r="K50" s="167">
        <f t="shared" si="9"/>
        <v>8</v>
      </c>
      <c r="L50" s="167">
        <f t="shared" si="10"/>
        <v>32</v>
      </c>
      <c r="M50" s="167">
        <f t="shared" si="11"/>
        <v>0</v>
      </c>
      <c r="N50" s="113"/>
      <c r="O50" s="167">
        <f t="shared" si="12"/>
        <v>0</v>
      </c>
      <c r="P50" s="113"/>
      <c r="Q50" s="113"/>
      <c r="R50" s="113"/>
      <c r="S50" s="113"/>
      <c r="T50" s="167">
        <f t="shared" si="14"/>
        <v>0</v>
      </c>
      <c r="U50" s="113"/>
      <c r="V50" s="113"/>
      <c r="W50" s="113"/>
      <c r="X50" s="113"/>
      <c r="Y50" s="113"/>
      <c r="Z50" s="113"/>
      <c r="AA50" s="113"/>
      <c r="AB50" s="113"/>
      <c r="AC50" s="132"/>
      <c r="AD50" s="132"/>
      <c r="AE50" s="167">
        <f t="shared" si="15"/>
        <v>0</v>
      </c>
      <c r="AF50" s="113"/>
      <c r="AG50" s="113"/>
      <c r="AH50" s="113"/>
      <c r="AI50" s="113"/>
      <c r="AJ50" s="113"/>
      <c r="AK50" s="113"/>
      <c r="AL50" s="113"/>
      <c r="AM50" s="113"/>
      <c r="AN50" s="132"/>
      <c r="AO50" s="132"/>
      <c r="AP50" s="167">
        <f t="shared" si="16"/>
        <v>0</v>
      </c>
      <c r="AQ50" s="113"/>
      <c r="AR50" s="113"/>
      <c r="AS50" s="113"/>
      <c r="AT50" s="113"/>
      <c r="AU50" s="113"/>
      <c r="AV50" s="113"/>
      <c r="AW50" s="113"/>
      <c r="AX50" s="113"/>
      <c r="AY50" s="132"/>
      <c r="AZ50" s="132"/>
      <c r="BA50" s="167">
        <f t="shared" si="17"/>
        <v>0</v>
      </c>
      <c r="BB50" s="113"/>
      <c r="BC50" s="113"/>
      <c r="BD50" s="113"/>
      <c r="BE50" s="113"/>
      <c r="BF50" s="113"/>
      <c r="BG50" s="113"/>
      <c r="BH50" s="113"/>
      <c r="BI50" s="113"/>
      <c r="BJ50" s="132"/>
      <c r="BK50" s="132"/>
      <c r="BL50" s="167">
        <f t="shared" si="18"/>
        <v>20</v>
      </c>
      <c r="BM50" s="113">
        <v>20</v>
      </c>
      <c r="BN50" s="113">
        <v>8</v>
      </c>
      <c r="BO50" s="113">
        <v>12</v>
      </c>
      <c r="BP50" s="113"/>
      <c r="BQ50" s="113"/>
      <c r="BR50" s="113"/>
      <c r="BS50" s="113"/>
      <c r="BT50" s="113"/>
      <c r="BU50" s="132"/>
      <c r="BV50" s="132"/>
      <c r="BW50" s="167">
        <f t="shared" si="19"/>
        <v>20</v>
      </c>
      <c r="BX50" s="113">
        <v>20</v>
      </c>
      <c r="BY50" s="113">
        <v>0</v>
      </c>
      <c r="BZ50" s="113">
        <v>20</v>
      </c>
      <c r="CA50" s="113"/>
      <c r="CB50" s="113"/>
      <c r="CC50" s="113"/>
      <c r="CD50" s="113"/>
      <c r="CE50" s="113"/>
      <c r="CF50" s="132" t="s">
        <v>160</v>
      </c>
      <c r="CG50" s="132"/>
    </row>
    <row r="51" spans="1:85" ht="13.5" thickBot="1">
      <c r="A51" s="74"/>
      <c r="B51" s="75" t="s">
        <v>42</v>
      </c>
      <c r="C51" s="115"/>
      <c r="D51" s="113"/>
      <c r="E51" s="113"/>
      <c r="F51" s="113"/>
      <c r="G51" s="113"/>
      <c r="H51" s="113"/>
      <c r="I51" s="167">
        <f t="shared" si="7"/>
        <v>0</v>
      </c>
      <c r="J51" s="113"/>
      <c r="K51" s="167">
        <f t="shared" si="9"/>
        <v>0</v>
      </c>
      <c r="L51" s="167">
        <f t="shared" si="10"/>
        <v>0</v>
      </c>
      <c r="M51" s="167">
        <f t="shared" si="11"/>
        <v>0</v>
      </c>
      <c r="N51" s="113"/>
      <c r="O51" s="167">
        <f t="shared" si="12"/>
        <v>0</v>
      </c>
      <c r="P51" s="113"/>
      <c r="Q51" s="113"/>
      <c r="R51" s="113"/>
      <c r="S51" s="113"/>
      <c r="T51" s="167">
        <f t="shared" si="14"/>
        <v>0</v>
      </c>
      <c r="U51" s="113"/>
      <c r="V51" s="113"/>
      <c r="W51" s="113"/>
      <c r="X51" s="113"/>
      <c r="Y51" s="113"/>
      <c r="Z51" s="113"/>
      <c r="AA51" s="113"/>
      <c r="AB51" s="113"/>
      <c r="AC51" s="132"/>
      <c r="AD51" s="132"/>
      <c r="AE51" s="167">
        <f t="shared" si="15"/>
        <v>0</v>
      </c>
      <c r="AF51" s="113"/>
      <c r="AG51" s="113"/>
      <c r="AH51" s="113"/>
      <c r="AI51" s="113"/>
      <c r="AJ51" s="113"/>
      <c r="AK51" s="113"/>
      <c r="AL51" s="113"/>
      <c r="AM51" s="113"/>
      <c r="AN51" s="132"/>
      <c r="AO51" s="132"/>
      <c r="AP51" s="167">
        <f t="shared" si="16"/>
        <v>0</v>
      </c>
      <c r="AQ51" s="113"/>
      <c r="AR51" s="113"/>
      <c r="AS51" s="113"/>
      <c r="AT51" s="113"/>
      <c r="AU51" s="113"/>
      <c r="AV51" s="113"/>
      <c r="AW51" s="113"/>
      <c r="AX51" s="113"/>
      <c r="AY51" s="132"/>
      <c r="AZ51" s="132"/>
      <c r="BA51" s="167">
        <f t="shared" ref="BA51" si="44">SUM(BB51:BI51)</f>
        <v>0</v>
      </c>
      <c r="BB51" s="113"/>
      <c r="BC51" s="113"/>
      <c r="BD51" s="113"/>
      <c r="BE51" s="113"/>
      <c r="BF51" s="113"/>
      <c r="BG51" s="113"/>
      <c r="BH51" s="113"/>
      <c r="BI51" s="113"/>
      <c r="BJ51" s="132"/>
      <c r="BK51" s="132"/>
      <c r="BL51" s="167">
        <f t="shared" si="18"/>
        <v>0</v>
      </c>
      <c r="BM51" s="113"/>
      <c r="BN51" s="113"/>
      <c r="BO51" s="113"/>
      <c r="BP51" s="113"/>
      <c r="BQ51" s="113"/>
      <c r="BR51" s="113"/>
      <c r="BS51" s="113"/>
      <c r="BT51" s="113"/>
      <c r="BU51" s="132"/>
      <c r="BV51" s="132"/>
      <c r="BW51" s="167">
        <f t="shared" si="19"/>
        <v>0</v>
      </c>
      <c r="BX51" s="113"/>
      <c r="BY51" s="113"/>
      <c r="BZ51" s="113"/>
      <c r="CA51" s="113"/>
      <c r="CB51" s="113"/>
      <c r="CC51" s="113"/>
      <c r="CD51" s="113"/>
      <c r="CE51" s="113"/>
      <c r="CF51" s="132"/>
      <c r="CG51" s="132"/>
    </row>
    <row r="52" spans="1:85" ht="15" customHeight="1" thickBot="1">
      <c r="A52" s="74" t="s">
        <v>43</v>
      </c>
      <c r="B52" s="74" t="s">
        <v>33</v>
      </c>
      <c r="C52" s="115"/>
      <c r="D52" s="113"/>
      <c r="E52" s="113"/>
      <c r="F52" s="113"/>
      <c r="G52" s="113"/>
      <c r="H52" s="113"/>
      <c r="I52" s="167">
        <f t="shared" si="7"/>
        <v>936</v>
      </c>
      <c r="J52" s="113"/>
      <c r="K52" s="167">
        <f t="shared" ref="K52:K55" si="45">V52+AG52+AR52+BC52+BN52+BY52</f>
        <v>0</v>
      </c>
      <c r="L52" s="167">
        <f t="shared" ref="L52:L54" si="46">W52+AH52+AS52+BD52+BO52+BZ52</f>
        <v>936</v>
      </c>
      <c r="M52" s="113"/>
      <c r="N52" s="113"/>
      <c r="O52" s="113"/>
      <c r="P52" s="113"/>
      <c r="Q52" s="113"/>
      <c r="R52" s="113"/>
      <c r="S52" s="113"/>
      <c r="T52" s="127">
        <f t="shared" ref="T52:T53" si="47">SUM(U52:AB52)</f>
        <v>72</v>
      </c>
      <c r="U52" s="113"/>
      <c r="V52" s="113"/>
      <c r="W52" s="113">
        <v>72</v>
      </c>
      <c r="X52" s="113"/>
      <c r="Y52" s="113"/>
      <c r="Z52" s="113"/>
      <c r="AA52" s="113"/>
      <c r="AB52" s="113"/>
      <c r="AC52" s="132"/>
      <c r="AD52" s="132"/>
      <c r="AE52" s="167">
        <f t="shared" si="15"/>
        <v>180</v>
      </c>
      <c r="AF52" s="113"/>
      <c r="AG52" s="113"/>
      <c r="AH52" s="113">
        <v>180</v>
      </c>
      <c r="AI52" s="113"/>
      <c r="AJ52" s="113"/>
      <c r="AK52" s="113"/>
      <c r="AL52" s="113"/>
      <c r="AM52" s="113"/>
      <c r="AN52" s="132"/>
      <c r="AO52" s="132"/>
      <c r="AP52" s="112">
        <f t="shared" ref="AP52:AP55" si="48">SUM(AQ52:AX52)</f>
        <v>180</v>
      </c>
      <c r="AQ52" s="113"/>
      <c r="AR52" s="113"/>
      <c r="AS52" s="113">
        <v>180</v>
      </c>
      <c r="AT52" s="113"/>
      <c r="AU52" s="113"/>
      <c r="AV52" s="113"/>
      <c r="AW52" s="113"/>
      <c r="AX52" s="113"/>
      <c r="AY52" s="132"/>
      <c r="AZ52" s="132"/>
      <c r="BA52" s="112">
        <f t="shared" ref="BA52:BA55" si="49">SUM(BB52:BI52)</f>
        <v>180</v>
      </c>
      <c r="BB52" s="113"/>
      <c r="BC52" s="113"/>
      <c r="BD52" s="113">
        <v>180</v>
      </c>
      <c r="BE52" s="113"/>
      <c r="BF52" s="113"/>
      <c r="BG52" s="113"/>
      <c r="BH52" s="113"/>
      <c r="BI52" s="113"/>
      <c r="BJ52" s="132"/>
      <c r="BK52" s="132"/>
      <c r="BL52" s="167">
        <f t="shared" si="18"/>
        <v>144</v>
      </c>
      <c r="BM52" s="113"/>
      <c r="BN52" s="113"/>
      <c r="BO52" s="113">
        <v>144</v>
      </c>
      <c r="BP52" s="113"/>
      <c r="BQ52" s="113"/>
      <c r="BR52" s="113"/>
      <c r="BS52" s="113"/>
      <c r="BT52" s="113"/>
      <c r="BU52" s="132"/>
      <c r="BV52" s="132"/>
      <c r="BW52" s="167">
        <f t="shared" ref="BW52:BW54" si="50">SUM(BY52:CE52)</f>
        <v>180</v>
      </c>
      <c r="BX52" s="113"/>
      <c r="BY52" s="113"/>
      <c r="BZ52" s="113">
        <v>180</v>
      </c>
      <c r="CA52" s="113"/>
      <c r="CB52" s="113"/>
      <c r="CC52" s="113"/>
      <c r="CD52" s="113"/>
      <c r="CE52" s="113"/>
      <c r="CF52" s="132"/>
      <c r="CG52" s="132"/>
    </row>
    <row r="53" spans="1:85" ht="21" customHeight="1" thickBot="1">
      <c r="A53" s="76" t="s">
        <v>44</v>
      </c>
      <c r="B53" s="154" t="s">
        <v>66</v>
      </c>
      <c r="C53" s="115"/>
      <c r="D53" s="113"/>
      <c r="E53" s="113"/>
      <c r="F53" s="113"/>
      <c r="G53" s="113"/>
      <c r="H53" s="113"/>
      <c r="I53" s="113">
        <f>SUM(J53:Q53)</f>
        <v>468</v>
      </c>
      <c r="J53" s="113"/>
      <c r="K53" s="167">
        <f t="shared" si="45"/>
        <v>0</v>
      </c>
      <c r="L53" s="167">
        <f t="shared" si="46"/>
        <v>468</v>
      </c>
      <c r="M53" s="113"/>
      <c r="N53" s="113"/>
      <c r="O53" s="113"/>
      <c r="P53" s="113"/>
      <c r="Q53" s="113"/>
      <c r="R53" s="113"/>
      <c r="S53" s="113"/>
      <c r="T53" s="127">
        <f t="shared" si="47"/>
        <v>0</v>
      </c>
      <c r="U53" s="113"/>
      <c r="V53" s="113"/>
      <c r="W53" s="113"/>
      <c r="X53" s="113"/>
      <c r="Y53" s="113"/>
      <c r="Z53" s="113"/>
      <c r="AA53" s="113"/>
      <c r="AB53" s="113"/>
      <c r="AC53" s="132"/>
      <c r="AD53" s="132"/>
      <c r="AE53" s="167">
        <f t="shared" si="15"/>
        <v>0</v>
      </c>
      <c r="AF53" s="113"/>
      <c r="AG53" s="113"/>
      <c r="AH53" s="113"/>
      <c r="AI53" s="113"/>
      <c r="AJ53" s="113"/>
      <c r="AK53" s="113"/>
      <c r="AL53" s="113"/>
      <c r="AM53" s="113"/>
      <c r="AN53" s="132"/>
      <c r="AO53" s="132"/>
      <c r="AP53" s="112">
        <f t="shared" si="48"/>
        <v>0</v>
      </c>
      <c r="AQ53" s="113"/>
      <c r="AR53" s="113"/>
      <c r="AS53" s="113"/>
      <c r="AT53" s="113"/>
      <c r="AU53" s="113"/>
      <c r="AV53" s="113"/>
      <c r="AW53" s="113"/>
      <c r="AX53" s="113"/>
      <c r="AY53" s="132"/>
      <c r="AZ53" s="132"/>
      <c r="BA53" s="112">
        <f t="shared" si="49"/>
        <v>0</v>
      </c>
      <c r="BB53" s="113"/>
      <c r="BC53" s="113"/>
      <c r="BD53" s="113"/>
      <c r="BE53" s="113"/>
      <c r="BF53" s="113"/>
      <c r="BG53" s="113"/>
      <c r="BH53" s="113"/>
      <c r="BI53" s="113"/>
      <c r="BJ53" s="132"/>
      <c r="BK53" s="132"/>
      <c r="BL53" s="167">
        <f t="shared" si="18"/>
        <v>288</v>
      </c>
      <c r="BM53" s="113"/>
      <c r="BN53" s="113"/>
      <c r="BO53" s="113">
        <v>288</v>
      </c>
      <c r="BP53" s="113"/>
      <c r="BQ53" s="113"/>
      <c r="BR53" s="113"/>
      <c r="BS53" s="113"/>
      <c r="BT53" s="113"/>
      <c r="BU53" s="132"/>
      <c r="BV53" s="132"/>
      <c r="BW53" s="167">
        <f t="shared" si="50"/>
        <v>180</v>
      </c>
      <c r="BX53" s="113"/>
      <c r="BY53" s="113"/>
      <c r="BZ53" s="113">
        <v>180</v>
      </c>
      <c r="CA53" s="113"/>
      <c r="CB53" s="113"/>
      <c r="CC53" s="113"/>
      <c r="CD53" s="113"/>
      <c r="CE53" s="113"/>
      <c r="CF53" s="132"/>
      <c r="CG53" s="132"/>
    </row>
    <row r="54" spans="1:85" ht="14.45" customHeight="1" thickBot="1">
      <c r="A54" s="119" t="s">
        <v>93</v>
      </c>
      <c r="B54" s="94"/>
      <c r="C54" s="115"/>
      <c r="D54" s="113"/>
      <c r="E54" s="113"/>
      <c r="F54" s="113"/>
      <c r="G54" s="113"/>
      <c r="H54" s="113"/>
      <c r="I54" s="121">
        <f>T54+AE54+AP54+BA54+BL54+BW54</f>
        <v>0</v>
      </c>
      <c r="J54" s="113"/>
      <c r="K54" s="167">
        <f t="shared" si="45"/>
        <v>0</v>
      </c>
      <c r="L54" s="167">
        <f t="shared" si="46"/>
        <v>0</v>
      </c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32"/>
      <c r="AD54" s="132"/>
      <c r="AE54" s="113"/>
      <c r="AF54" s="113"/>
      <c r="AG54" s="113"/>
      <c r="AH54" s="113"/>
      <c r="AI54" s="113"/>
      <c r="AJ54" s="113"/>
      <c r="AK54" s="113"/>
      <c r="AL54" s="113"/>
      <c r="AM54" s="113"/>
      <c r="AN54" s="132"/>
      <c r="AO54" s="132"/>
      <c r="AP54" s="112">
        <f t="shared" si="48"/>
        <v>0</v>
      </c>
      <c r="AQ54" s="113"/>
      <c r="AR54" s="113"/>
      <c r="AS54" s="113"/>
      <c r="AT54" s="113"/>
      <c r="AU54" s="113"/>
      <c r="AV54" s="113"/>
      <c r="AW54" s="113"/>
      <c r="AX54" s="113"/>
      <c r="AY54" s="132"/>
      <c r="AZ54" s="132"/>
      <c r="BA54" s="112">
        <f t="shared" si="49"/>
        <v>0</v>
      </c>
      <c r="BB54" s="113"/>
      <c r="BC54" s="113"/>
      <c r="BD54" s="113"/>
      <c r="BE54" s="113"/>
      <c r="BF54" s="113"/>
      <c r="BG54" s="113"/>
      <c r="BH54" s="113"/>
      <c r="BI54" s="113"/>
      <c r="BJ54" s="132"/>
      <c r="BK54" s="132"/>
      <c r="BL54" s="167">
        <f t="shared" ref="BL54:BL55" si="51">SUM(BN54:BT54)</f>
        <v>0</v>
      </c>
      <c r="BM54" s="113"/>
      <c r="BN54" s="113"/>
      <c r="BO54" s="113"/>
      <c r="BP54" s="113"/>
      <c r="BQ54" s="113"/>
      <c r="BR54" s="113"/>
      <c r="BS54" s="113"/>
      <c r="BT54" s="113"/>
      <c r="BU54" s="132"/>
      <c r="BV54" s="132"/>
      <c r="BW54" s="167">
        <f t="shared" si="50"/>
        <v>0</v>
      </c>
      <c r="BX54" s="113"/>
      <c r="BY54" s="113"/>
      <c r="BZ54" s="113"/>
      <c r="CA54" s="113"/>
      <c r="CB54" s="113"/>
      <c r="CC54" s="113"/>
      <c r="CD54" s="113"/>
      <c r="CE54" s="113"/>
      <c r="CF54" s="132"/>
      <c r="CG54" s="132"/>
    </row>
    <row r="55" spans="1:85" ht="14.45" customHeight="1" thickBot="1">
      <c r="A55" s="104" t="s">
        <v>100</v>
      </c>
      <c r="B55" s="105" t="s">
        <v>101</v>
      </c>
      <c r="C55" s="116"/>
      <c r="D55" s="114"/>
      <c r="E55" s="114"/>
      <c r="F55" s="114"/>
      <c r="G55" s="114"/>
      <c r="H55" s="114"/>
      <c r="I55" s="121">
        <f>T55+AE55+AP55+BA55+BL55+BW55</f>
        <v>36</v>
      </c>
      <c r="J55" s="114"/>
      <c r="K55" s="167">
        <f t="shared" si="45"/>
        <v>0</v>
      </c>
      <c r="L55" s="167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33"/>
      <c r="AD55" s="133"/>
      <c r="AE55" s="114"/>
      <c r="AF55" s="114"/>
      <c r="AG55" s="114"/>
      <c r="AH55" s="114"/>
      <c r="AI55" s="114"/>
      <c r="AJ55" s="114"/>
      <c r="AK55" s="114"/>
      <c r="AL55" s="114"/>
      <c r="AM55" s="114"/>
      <c r="AN55" s="133"/>
      <c r="AO55" s="133"/>
      <c r="AP55" s="112">
        <f t="shared" si="48"/>
        <v>0</v>
      </c>
      <c r="AQ55" s="114"/>
      <c r="AR55" s="114"/>
      <c r="AS55" s="114"/>
      <c r="AT55" s="114"/>
      <c r="AU55" s="114"/>
      <c r="AV55" s="114"/>
      <c r="AW55" s="114"/>
      <c r="AX55" s="114"/>
      <c r="AY55" s="133"/>
      <c r="AZ55" s="133"/>
      <c r="BA55" s="112">
        <f t="shared" si="49"/>
        <v>0</v>
      </c>
      <c r="BB55" s="114"/>
      <c r="BC55" s="114"/>
      <c r="BD55" s="114"/>
      <c r="BE55" s="114"/>
      <c r="BF55" s="114"/>
      <c r="BG55" s="114"/>
      <c r="BH55" s="114"/>
      <c r="BI55" s="114"/>
      <c r="BJ55" s="133"/>
      <c r="BK55" s="133"/>
      <c r="BL55" s="167">
        <f t="shared" si="51"/>
        <v>0</v>
      </c>
      <c r="BM55" s="114"/>
      <c r="BN55" s="114"/>
      <c r="BO55" s="114"/>
      <c r="BP55" s="114"/>
      <c r="BQ55" s="114"/>
      <c r="BR55" s="114"/>
      <c r="BS55" s="114"/>
      <c r="BT55" s="114"/>
      <c r="BU55" s="133"/>
      <c r="BV55" s="133"/>
      <c r="BW55" s="112">
        <f t="shared" ref="BW55" si="52">SUM(BX55:CE55)</f>
        <v>36</v>
      </c>
      <c r="BX55" s="114"/>
      <c r="BY55" s="114"/>
      <c r="BZ55" s="114">
        <v>36</v>
      </c>
      <c r="CA55" s="114"/>
      <c r="CB55" s="114"/>
      <c r="CC55" s="114"/>
      <c r="CD55" s="114"/>
      <c r="CE55" s="114"/>
      <c r="CF55" s="133"/>
      <c r="CG55" s="133"/>
    </row>
    <row r="56" spans="1:85" ht="16.149999999999999" customHeight="1" thickBot="1">
      <c r="A56" s="106"/>
      <c r="B56" s="143" t="s">
        <v>80</v>
      </c>
      <c r="C56" s="141"/>
      <c r="D56" s="142"/>
      <c r="E56" s="142"/>
      <c r="F56" s="142"/>
      <c r="G56" s="142"/>
      <c r="H56" s="142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30"/>
      <c r="AD56" s="130"/>
      <c r="AE56" s="111"/>
      <c r="AF56" s="111"/>
      <c r="AG56" s="111"/>
      <c r="AH56" s="111"/>
      <c r="AI56" s="111"/>
      <c r="AJ56" s="111"/>
      <c r="AK56" s="111"/>
      <c r="AL56" s="111"/>
      <c r="AM56" s="111"/>
      <c r="AN56" s="130"/>
      <c r="AO56" s="130"/>
      <c r="AP56" s="111"/>
      <c r="AQ56" s="111"/>
      <c r="AR56" s="111"/>
      <c r="AS56" s="111"/>
      <c r="AT56" s="111"/>
      <c r="AU56" s="111"/>
      <c r="AV56" s="111"/>
      <c r="AW56" s="111"/>
      <c r="AX56" s="111"/>
      <c r="AY56" s="130"/>
      <c r="AZ56" s="130"/>
      <c r="BA56" s="111"/>
      <c r="BB56" s="111"/>
      <c r="BC56" s="111"/>
      <c r="BD56" s="111"/>
      <c r="BE56" s="111"/>
      <c r="BF56" s="111"/>
      <c r="BG56" s="111"/>
      <c r="BH56" s="111"/>
      <c r="BI56" s="111"/>
      <c r="BJ56" s="130"/>
      <c r="BK56" s="130"/>
      <c r="BL56" s="111"/>
      <c r="BM56" s="111"/>
      <c r="BN56" s="111"/>
      <c r="BO56" s="111"/>
      <c r="BP56" s="111"/>
      <c r="BQ56" s="111"/>
      <c r="BR56" s="111"/>
      <c r="BS56" s="111"/>
      <c r="BT56" s="111"/>
      <c r="BU56" s="130"/>
      <c r="BV56" s="130"/>
      <c r="BW56" s="111"/>
      <c r="BX56" s="111"/>
      <c r="BY56" s="111"/>
      <c r="BZ56" s="111"/>
      <c r="CA56" s="111"/>
      <c r="CB56" s="111"/>
      <c r="CC56" s="111"/>
      <c r="CD56" s="111"/>
      <c r="CE56" s="111"/>
      <c r="CF56" s="130"/>
      <c r="CG56" s="130"/>
    </row>
    <row r="57" spans="1:85">
      <c r="B57" s="144" t="s">
        <v>155</v>
      </c>
      <c r="C57" s="145">
        <v>1</v>
      </c>
      <c r="D57" s="145">
        <v>1</v>
      </c>
      <c r="E57" s="145">
        <v>1</v>
      </c>
      <c r="F57" s="145"/>
      <c r="G57" s="145">
        <v>1</v>
      </c>
      <c r="H57" s="145">
        <v>1</v>
      </c>
    </row>
    <row r="58" spans="1:85">
      <c r="B58" s="144" t="s">
        <v>156</v>
      </c>
      <c r="C58" s="145">
        <v>2</v>
      </c>
      <c r="D58" s="145">
        <v>1</v>
      </c>
      <c r="E58" s="145"/>
      <c r="F58" s="145">
        <v>9</v>
      </c>
      <c r="G58" s="145">
        <v>4</v>
      </c>
      <c r="H58" s="145">
        <v>5</v>
      </c>
    </row>
    <row r="59" spans="1:85">
      <c r="B59" s="144" t="s">
        <v>157</v>
      </c>
      <c r="C59" s="145"/>
      <c r="D59" s="145">
        <v>1</v>
      </c>
      <c r="E59" s="145">
        <v>2</v>
      </c>
      <c r="F59" s="145">
        <v>1</v>
      </c>
      <c r="G59" s="145">
        <v>1</v>
      </c>
      <c r="H59" s="145">
        <v>1</v>
      </c>
    </row>
    <row r="60" spans="1:85">
      <c r="B60" s="145"/>
      <c r="C60" s="145"/>
      <c r="D60" s="145"/>
      <c r="E60" s="145"/>
      <c r="F60" s="145"/>
      <c r="G60" s="145"/>
      <c r="H60" s="145"/>
    </row>
  </sheetData>
  <mergeCells count="60">
    <mergeCell ref="C2:H2"/>
    <mergeCell ref="I2:Q2"/>
    <mergeCell ref="R2:S2"/>
    <mergeCell ref="K3:Q3"/>
    <mergeCell ref="C4:C6"/>
    <mergeCell ref="D4:D6"/>
    <mergeCell ref="E4:E6"/>
    <mergeCell ref="F4:F6"/>
    <mergeCell ref="G4:G6"/>
    <mergeCell ref="H4:H6"/>
    <mergeCell ref="BL3:CG3"/>
    <mergeCell ref="BL4:BV4"/>
    <mergeCell ref="BW4:CG4"/>
    <mergeCell ref="T4:AD4"/>
    <mergeCell ref="AE4:AO4"/>
    <mergeCell ref="T3:AO3"/>
    <mergeCell ref="BA5:BA6"/>
    <mergeCell ref="BB5:BB6"/>
    <mergeCell ref="C7:H7"/>
    <mergeCell ref="AP4:AZ4"/>
    <mergeCell ref="BA4:BK4"/>
    <mergeCell ref="S3:S6"/>
    <mergeCell ref="C3:H3"/>
    <mergeCell ref="O4:O6"/>
    <mergeCell ref="P4:P6"/>
    <mergeCell ref="Q4:Q6"/>
    <mergeCell ref="R3:R6"/>
    <mergeCell ref="AP3:BK3"/>
    <mergeCell ref="BU5:BV5"/>
    <mergeCell ref="BW5:BW6"/>
    <mergeCell ref="T2:CG2"/>
    <mergeCell ref="T5:T6"/>
    <mergeCell ref="U5:U6"/>
    <mergeCell ref="V5:AB5"/>
    <mergeCell ref="AC5:AD5"/>
    <mergeCell ref="AE5:AE6"/>
    <mergeCell ref="AF5:AF6"/>
    <mergeCell ref="AG5:AM5"/>
    <mergeCell ref="BN5:BT5"/>
    <mergeCell ref="AN5:AO5"/>
    <mergeCell ref="AP5:AP6"/>
    <mergeCell ref="AQ5:AQ6"/>
    <mergeCell ref="AR5:AX5"/>
    <mergeCell ref="AY5:AZ5"/>
    <mergeCell ref="BX5:BX6"/>
    <mergeCell ref="BY5:CE5"/>
    <mergeCell ref="CF5:CG5"/>
    <mergeCell ref="A1:CG1"/>
    <mergeCell ref="A2:A6"/>
    <mergeCell ref="B2:B6"/>
    <mergeCell ref="I3:I6"/>
    <mergeCell ref="J3:J6"/>
    <mergeCell ref="K4:K6"/>
    <mergeCell ref="L4:L6"/>
    <mergeCell ref="M4:M6"/>
    <mergeCell ref="N4:N6"/>
    <mergeCell ref="BL5:BL6"/>
    <mergeCell ref="BC5:BI5"/>
    <mergeCell ref="BJ5:BK5"/>
    <mergeCell ref="BM5:BM6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2021-11-03T22:36:37Z</cp:lastPrinted>
  <dcterms:created xsi:type="dcterms:W3CDTF">1996-10-08T23:32:33Z</dcterms:created>
  <dcterms:modified xsi:type="dcterms:W3CDTF">2021-11-11T07:04:11Z</dcterms:modified>
</cp:coreProperties>
</file>